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l DAG Common Format" sheetId="1" r:id="rId4"/>
  </sheets>
  <definedNames/>
  <calcPr/>
</workbook>
</file>

<file path=xl/sharedStrings.xml><?xml version="1.0" encoding="utf-8"?>
<sst xmlns="http://schemas.openxmlformats.org/spreadsheetml/2006/main" count="207" uniqueCount="162">
  <si>
    <t xml:space="preserve">Dzongkhag at A Glance
</t>
  </si>
  <si>
    <t>Samtse Dzongkhag, 2025</t>
  </si>
  <si>
    <t>INDICATORS</t>
  </si>
  <si>
    <t>YEAR</t>
  </si>
  <si>
    <t>1. GENERAL</t>
  </si>
  <si>
    <t>2024</t>
  </si>
  <si>
    <t>Geographical Characteristics</t>
  </si>
  <si>
    <t xml:space="preserve"> </t>
  </si>
  <si>
    <t>Area (sq. km)</t>
  </si>
  <si>
    <t>Altitude (masl.)</t>
  </si>
  <si>
    <t>200 - 4,400</t>
  </si>
  <si>
    <t>Administrative Tiers (Nos.)</t>
  </si>
  <si>
    <t>Dungkhags</t>
  </si>
  <si>
    <t>Export (%)</t>
  </si>
  <si>
    <t>Gewogs</t>
  </si>
  <si>
    <t>Chiwogs</t>
  </si>
  <si>
    <t>Villages</t>
  </si>
  <si>
    <t>Gungtong</t>
  </si>
  <si>
    <t>2. POPULATION</t>
  </si>
  <si>
    <r>
      <rPr>
        <rFont val="Bookman Old Style"/>
        <b/>
        <color theme="1"/>
        <sz val="10.0"/>
      </rPr>
      <t xml:space="preserve">2022 </t>
    </r>
    <r>
      <rPr>
        <rFont val="Bookman Old Style"/>
        <b val="0"/>
        <color theme="1"/>
        <sz val="10.0"/>
        <vertAlign val="superscript"/>
      </rPr>
      <t>3</t>
    </r>
  </si>
  <si>
    <r>
      <rPr>
        <rFont val="Bookman Old Style"/>
        <b/>
        <color theme="1"/>
        <sz val="10.0"/>
      </rPr>
      <t xml:space="preserve">2023 </t>
    </r>
    <r>
      <rPr>
        <rFont val="Bookman Old Style"/>
        <b val="0"/>
        <color theme="1"/>
        <sz val="10.0"/>
        <vertAlign val="superscript"/>
      </rPr>
      <t>3</t>
    </r>
  </si>
  <si>
    <r>
      <rPr>
        <rFont val="Bookman Old Style"/>
        <b/>
        <color theme="1"/>
        <sz val="10.0"/>
      </rPr>
      <t xml:space="preserve">2024 </t>
    </r>
    <r>
      <rPr>
        <rFont val="Bookman Old Style"/>
        <b val="0"/>
        <color theme="1"/>
        <sz val="10.0"/>
        <vertAlign val="superscript"/>
      </rPr>
      <t>3</t>
    </r>
  </si>
  <si>
    <t>Total</t>
  </si>
  <si>
    <t xml:space="preserve">Male </t>
  </si>
  <si>
    <t>Female</t>
  </si>
  <si>
    <t>Population density (per sq. km)</t>
  </si>
  <si>
    <t>3. POVERTY RATE (TERMINAL)</t>
  </si>
  <si>
    <t>As per PAR 2017</t>
  </si>
  <si>
    <t>Consumption poverty rate  (%)</t>
  </si>
  <si>
    <t>Multi-dimensional poverty rate  (%)</t>
  </si>
  <si>
    <t>4. HEALTH</t>
  </si>
  <si>
    <t>Infrastructure (Nos.)</t>
  </si>
  <si>
    <t xml:space="preserve">  Hospitals</t>
  </si>
  <si>
    <t xml:space="preserve">  Indigenous Units</t>
  </si>
  <si>
    <t xml:space="preserve">  Basic Health Units (BHUs)</t>
  </si>
  <si>
    <t>BHU I</t>
  </si>
  <si>
    <t>BHU II</t>
  </si>
  <si>
    <t xml:space="preserve">  Outreach clinics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</si>
  <si>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</si>
  <si>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</si>
  <si>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</si>
  <si>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</si>
  <si>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</si>
  <si>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</si>
  <si>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</si>
  <si>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</si>
  <si>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</si>
  <si>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>Health Indicators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</si>
  <si>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</si>
  <si>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</si>
  <si>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</si>
  <si>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Maternal mortality rate (%)</t>
  </si>
  <si>
    <t>0.0</t>
  </si>
  <si>
    <t>Doctors per bed</t>
  </si>
  <si>
    <t>Birth attended by trained personnel (%)</t>
  </si>
  <si>
    <t xml:space="preserve">  Under one immunization coverage (%)</t>
  </si>
  <si>
    <t>Sanitation</t>
  </si>
  <si>
    <t xml:space="preserve">  Rural water supply coverage (%) </t>
  </si>
  <si>
    <t xml:space="preserve">  Rural population access to safe drinking water     supplies (%)</t>
  </si>
  <si>
    <t xml:space="preserve">  Rural population access to improved sanitation (%)</t>
  </si>
  <si>
    <t>5. EDUCATION</t>
  </si>
  <si>
    <t>Number of educational institutes (Includes pvt. Nos)</t>
  </si>
  <si>
    <t xml:space="preserve">  Tertiary institutes under RUB</t>
  </si>
  <si>
    <t xml:space="preserve">  Central schools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</si>
  <si>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</si>
  <si>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</si>
  <si>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</si>
  <si>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</si>
  <si>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</si>
  <si>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Non-formal education centres</t>
  </si>
  <si>
    <t>ECCD</t>
  </si>
  <si>
    <r>
      <rPr>
        <rFont val="Bookman Old Style"/>
        <color theme="1"/>
        <sz val="11.0"/>
      </rPr>
      <t xml:space="preserve">  Other institutes</t>
    </r>
    <r>
      <rPr>
        <rFont val="Bookman Old Style"/>
        <i/>
        <color theme="1"/>
        <sz val="10.0"/>
      </rPr>
      <t>(Zorigchusum)</t>
    </r>
  </si>
  <si>
    <t>…</t>
  </si>
  <si>
    <t>Educational Indicators (Includes private schools)</t>
  </si>
  <si>
    <t xml:space="preserve">  School enrolment (Nos.)</t>
  </si>
  <si>
    <t>Male</t>
  </si>
  <si>
    <t xml:space="preserve">  Teachers (Nos.)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</si>
  <si>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</si>
  <si>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</si>
  <si>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</si>
  <si>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</si>
  <si>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</si>
  <si>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</si>
  <si>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</si>
  <si>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</si>
  <si>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</si>
  <si>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</si>
  <si>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</si>
  <si>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</si>
  <si>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Agriculture seed production farms</t>
  </si>
  <si>
    <t>Electric fencing (Nos.)</t>
  </si>
  <si>
    <t>Electric fencing (kms.)</t>
  </si>
  <si>
    <t>Farm sales shops (Nos.)</t>
  </si>
  <si>
    <t>Renewal Natural Resources (RNR)</t>
  </si>
  <si>
    <t xml:space="preserve">  RNR centres (Nos.)</t>
  </si>
  <si>
    <t xml:space="preserve">Livestock (Nos.) </t>
  </si>
  <si>
    <t xml:space="preserve">  Veterinary hospitals</t>
  </si>
  <si>
    <t xml:space="preserve">  Regional veterinary laboratories</t>
  </si>
  <si>
    <t xml:space="preserve">  Fishery farms</t>
  </si>
  <si>
    <t>Poultry farms</t>
  </si>
  <si>
    <t>Milk processing unit</t>
  </si>
  <si>
    <t>Piggery farms</t>
  </si>
  <si>
    <t>Forestry</t>
  </si>
  <si>
    <t xml:space="preserve">  Territorial division HQs</t>
  </si>
  <si>
    <t>Range offices</t>
  </si>
  <si>
    <t xml:space="preserve">  Beat offices</t>
  </si>
  <si>
    <t>Community forest (acreas)</t>
  </si>
  <si>
    <t>Nursery (Nos.)</t>
  </si>
  <si>
    <t xml:space="preserve">  Forest cover  (%)</t>
  </si>
  <si>
    <t>Protected areas (areas)</t>
  </si>
  <si>
    <t>Nil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</si>
  <si>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</si>
  <si>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</si>
  <si>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</si>
  <si>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</si>
  <si>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</si>
  <si>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</si>
  <si>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Employment rate</t>
  </si>
  <si>
    <t>Un-employment rate</t>
  </si>
  <si>
    <t>Labour force participation rate</t>
  </si>
  <si>
    <t>8. TRANSPORT &amp; COMMUNICATION</t>
  </si>
  <si>
    <t xml:space="preserve">  Length of road (Kms.)</t>
  </si>
  <si>
    <t>Dzongkhag roads</t>
  </si>
  <si>
    <t>Thromde roads</t>
  </si>
  <si>
    <t>Gewog connectivity roads</t>
  </si>
  <si>
    <t>Farm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</si>
  <si>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</si>
  <si>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</si>
  <si>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</si>
  <si>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</si>
  <si>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 xml:space="preserve">   Internet broadband connection (Nos.)</t>
  </si>
  <si>
    <t xml:space="preserve">Cable TV operators </t>
  </si>
  <si>
    <t>Taxis (Nos.)</t>
  </si>
  <si>
    <t>Buses operating (Nos.)</t>
  </si>
  <si>
    <t>9. TRADE &amp; INDUSTRIES (Nos.)</t>
  </si>
  <si>
    <t>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</si>
  <si>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</si>
  <si>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</si>
  <si>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</si>
  <si>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</si>
  <si>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</si>
  <si>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</si>
  <si>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July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</si>
  <si>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</si>
  <si>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</si>
  <si>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</si>
  <si>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</si>
  <si>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</si>
  <si>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2021-22</t>
  </si>
  <si>
    <t>2022-23</t>
  </si>
  <si>
    <t>2023-24</t>
  </si>
  <si>
    <t xml:space="preserve"> Budget outlay</t>
  </si>
  <si>
    <t xml:space="preserve">     Current</t>
  </si>
  <si>
    <t xml:space="preserve">     Capital</t>
  </si>
  <si>
    <t xml:space="preserve"> Expenditure</t>
  </si>
  <si>
    <t xml:space="preserve">     Advances</t>
  </si>
  <si>
    <t>Note:</t>
  </si>
  <si>
    <r>
      <rPr>
        <rFont val="Bookman Old Style"/>
        <color theme="1"/>
        <sz val="10.0"/>
      </rPr>
      <t xml:space="preserve">       </t>
    </r>
    <r>
      <rPr>
        <rFont val="Bookman Old Style"/>
        <color theme="1"/>
        <sz val="10.0"/>
        <vertAlign val="superscript"/>
      </rPr>
      <t xml:space="preserve"> 1</t>
    </r>
    <r>
      <rPr>
        <rFont val="Bookman Old Style"/>
        <color theme="1"/>
        <sz val="10.0"/>
      </rPr>
      <t>Dzongkhag Population Projection 2017-2017</t>
    </r>
  </si>
  <si>
    <r>
      <rPr>
        <rFont val="Bookman Old Style"/>
        <color theme="1"/>
        <sz val="10.0"/>
        <vertAlign val="superscript"/>
      </rPr>
      <t xml:space="preserve">           2</t>
    </r>
    <r>
      <rPr>
        <rFont val="Bookman Old Style"/>
        <color theme="1"/>
        <sz val="10.0"/>
      </rPr>
      <t>2017 Population &amp; Housing Census of Bhutan</t>
    </r>
  </si>
  <si>
    <r>
      <rPr>
        <rFont val="Bookman Old Style"/>
        <color theme="1"/>
        <sz val="10.0"/>
        <vertAlign val="superscript"/>
      </rPr>
      <t xml:space="preserve">           3</t>
    </r>
    <r>
      <rPr>
        <rFont val="Bookman Old Style"/>
        <color theme="1"/>
        <sz val="10.0"/>
      </rPr>
      <t xml:space="preserve"> Dzongkhag Population Projection 2017-2027</t>
    </r>
  </si>
  <si>
    <t xml:space="preserve">         Forest cover- Source:FRMD, DoFPS 2016</t>
  </si>
  <si>
    <t>RSTA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</si>
</sst>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"/>
    <numFmt numFmtId="165" formatCode="_(* #,##0_);_(* \(#,##0\);_(* &quot;-&quot;??_);_(@_)"/>
    <numFmt numFmtId="166" formatCode="_(* #,##0.0_);_(* \(#,##0.0\);_(* &quot;-&quot;??_);_(@_)"/>
    <numFmt numFmtId="167" formatCode="_(* #,##0.00_);_(* \(#,##0.00\);_(* &quot;-&quot;??_);_(@_)"/>
    <numFmt numFmtId="168" formatCode="_(* #,##0.000_);_(* \(#,##0.000\);_(* &quot;-&quot;??_);_(@_)"/>
  </numFmts>
  <fonts count="18">
    <font>
      <sz val="10.0"/>
      <color rgb="FF000000"/>
      <name val="Arial"/>
      <scheme val="minor"/>
    </font>
    <font>
      <b/>
      <sz val="22.0"/>
      <color theme="1"/>
      <name val="Bookman Old Style"/>
    </font>
    <font>
      <sz val="10.0"/>
      <color theme="1"/>
      <name val="Bookman Old Style"/>
    </font>
    <font>
      <b/>
      <sz val="12.0"/>
      <color theme="1"/>
      <name val="Bookman Old Style"/>
    </font>
    <font>
      <sz val="11.0"/>
      <color theme="1"/>
      <name val="Bookman Old Style"/>
    </font>
    <font>
      <b/>
      <sz val="11.0"/>
      <color theme="1"/>
      <name val="Bookman Old Style"/>
    </font>
    <font/>
    <font>
      <b/>
      <u/>
      <sz val="11.0"/>
      <color theme="1"/>
      <name val="Bookman Old Style"/>
    </font>
    <font>
      <b/>
      <sz val="10.0"/>
      <color theme="1"/>
      <name val="Bookman Old Style"/>
    </font>
    <font>
      <b/>
      <i/>
      <sz val="11.0"/>
      <color theme="1"/>
      <name val="Bookman Old Style"/>
    </font>
    <font>
      <b/>
      <u/>
      <sz val="11.0"/>
      <color theme="1"/>
      <name val="Bookman Old Style"/>
    </font>
    <font>
      <b/>
      <u/>
      <sz val="11.0"/>
      <color theme="1"/>
      <name val="Bookman Old Style"/>
    </font>
    <font>
      <b/>
      <u/>
      <sz val="11.0"/>
      <color theme="1"/>
      <name val="Bookman Old Style"/>
    </font>
    <font>
      <b/>
      <i/>
      <u/>
      <sz val="11.0"/>
      <color theme="1"/>
      <name val="Bookman Old Style"/>
    </font>
    <font>
      <i/>
      <sz val="10.0"/>
      <color theme="1"/>
      <name val="Bookman Old Style"/>
    </font>
    <font>
      <b/>
      <u/>
      <sz val="11.0"/>
      <color theme="1"/>
      <name val="Bookman Old Style"/>
    </font>
    <font>
      <b/>
      <u/>
      <sz val="11.0"/>
      <color theme="1"/>
      <name val="Bookman Old Style"/>
    </font>
    <font>
      <b/>
      <u/>
      <sz val="11.0"/>
      <color theme="1"/>
      <name val="Bookman Old Style"/>
    </font>
  </fonts>
  <fills count="4">
    <fill>
      <patternFill patternType="none"/>
    </fill>
    <fill>
      <patternFill patternType="lightGray"/>
    </fill>
    <fill>
      <patternFill patternType="solid">
        <fgColor rgb="FFDFF50B"/>
        <bgColor rgb="FFDFF50B"/>
      </patternFill>
    </fill>
    <fill>
      <patternFill patternType="solid">
        <fgColor theme="0"/>
        <bgColor theme="0"/>
      </patternFill>
    </fill>
  </fills>
  <borders count="49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/>
      <top style="medium">
        <color rgb="FF000000"/>
      </top>
      <bottom style="medium">
        <color rgb="FF000000"/>
      </bottom>
    </border>
    <border>
      <left/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left/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/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/>
      <right/>
      <top/>
      <bottom/>
    </border>
    <border>
      <left style="medium">
        <color rgb="FF000000"/>
      </left>
      <right style="medium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top style="hair">
        <color rgb="FF000000"/>
      </top>
    </border>
    <border>
      <left style="thin">
        <color rgb="FF000000"/>
      </left>
      <top style="thin">
        <color rgb="FF000000"/>
      </top>
      <bottom/>
    </border>
    <border>
      <left style="thin">
        <color rgb="FF000000"/>
      </lef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medium">
        <color rgb="FF000000"/>
      </bottom>
    </border>
    <border>
      <right style="hair">
        <color rgb="FF000000"/>
      </right>
      <top style="hair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</border>
    <border>
      <left style="hair">
        <color rgb="FF000000"/>
      </left>
      <top style="hair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0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shrinkToFit="0" vertical="center" wrapText="1"/>
    </xf>
    <xf borderId="1" fillId="2" fontId="3" numFmtId="0" xfId="0" applyAlignment="1" applyBorder="1" applyFill="1" applyFont="1">
      <alignment horizontal="center" shrinkToFit="0" vertical="center" wrapText="1"/>
    </xf>
    <xf borderId="2" fillId="2" fontId="4" numFmtId="0" xfId="0" applyAlignment="1" applyBorder="1" applyFont="1">
      <alignment horizontal="right" shrinkToFit="0" vertical="center" wrapText="1"/>
    </xf>
    <xf borderId="3" fillId="2" fontId="4" numFmtId="0" xfId="0" applyAlignment="1" applyBorder="1" applyFont="1">
      <alignment horizontal="right" shrinkToFit="0" vertical="center" wrapText="1"/>
    </xf>
    <xf borderId="4" fillId="2" fontId="4" numFmtId="0" xfId="0" applyAlignment="1" applyBorder="1" applyFont="1">
      <alignment horizontal="right" shrinkToFit="0" vertical="center" wrapText="1"/>
    </xf>
    <xf borderId="5" fillId="2" fontId="5" numFmtId="0" xfId="0" applyAlignment="1" applyBorder="1" applyFont="1">
      <alignment horizontal="center" shrinkToFit="0" vertical="center" wrapText="1"/>
    </xf>
    <xf borderId="6" fillId="0" fontId="6" numFmtId="0" xfId="0" applyBorder="1" applyFont="1"/>
    <xf borderId="7" fillId="0" fontId="6" numFmtId="0" xfId="0" applyBorder="1" applyFont="1"/>
    <xf borderId="8" fillId="0" fontId="7" numFmtId="0" xfId="0" applyAlignment="1" applyBorder="1" applyFont="1">
      <alignment shrinkToFit="0" vertical="center" wrapText="1"/>
    </xf>
    <xf borderId="9" fillId="0" fontId="2" numFmtId="164" xfId="0" applyAlignment="1" applyBorder="1" applyFont="1" applyNumberFormat="1">
      <alignment shrinkToFit="0" vertical="center" wrapText="1"/>
    </xf>
    <xf borderId="10" fillId="0" fontId="2" numFmtId="0" xfId="0" applyAlignment="1" applyBorder="1" applyFont="1">
      <alignment shrinkToFit="0" vertical="center" wrapText="1"/>
    </xf>
    <xf borderId="11" fillId="0" fontId="2" numFmtId="0" xfId="0" applyAlignment="1" applyBorder="1" applyFont="1">
      <alignment shrinkToFit="0" vertical="center" wrapText="1"/>
    </xf>
    <xf quotePrefix="1" borderId="12" fillId="2" fontId="8" numFmtId="0" xfId="0" applyAlignment="1" applyBorder="1" applyFont="1">
      <alignment horizontal="center" shrinkToFit="0" vertical="center" wrapText="1"/>
    </xf>
    <xf borderId="13" fillId="0" fontId="6" numFmtId="0" xfId="0" applyBorder="1" applyFont="1"/>
    <xf borderId="14" fillId="0" fontId="6" numFmtId="0" xfId="0" applyBorder="1" applyFont="1"/>
    <xf borderId="15" fillId="0" fontId="9" numFmtId="0" xfId="0" applyAlignment="1" applyBorder="1" applyFont="1">
      <alignment horizontal="left" shrinkToFit="0" vertical="center" wrapText="1"/>
    </xf>
    <xf borderId="16" fillId="0" fontId="2" numFmtId="164" xfId="0" applyAlignment="1" applyBorder="1" applyFont="1" applyNumberFormat="1">
      <alignment shrinkToFit="0" vertical="center" wrapText="1"/>
    </xf>
    <xf borderId="17" fillId="0" fontId="2" numFmtId="0" xfId="0" applyAlignment="1" applyBorder="1" applyFont="1">
      <alignment shrinkToFit="0" vertical="center" wrapText="1"/>
    </xf>
    <xf borderId="18" fillId="0" fontId="2" numFmtId="0" xfId="0" applyAlignment="1" applyBorder="1" applyFont="1">
      <alignment shrinkToFit="0" vertical="center" wrapText="1"/>
    </xf>
    <xf borderId="19" fillId="2" fontId="2" numFmtId="0" xfId="0" applyAlignment="1" applyBorder="1" applyFont="1">
      <alignment horizontal="center" shrinkToFit="0" vertical="center" wrapText="1"/>
    </xf>
    <xf borderId="20" fillId="0" fontId="6" numFmtId="0" xfId="0" applyBorder="1" applyFont="1"/>
    <xf borderId="21" fillId="0" fontId="6" numFmtId="0" xfId="0" applyBorder="1" applyFont="1"/>
    <xf borderId="15" fillId="3" fontId="4" numFmtId="0" xfId="0" applyAlignment="1" applyBorder="1" applyFill="1" applyFont="1">
      <alignment horizontal="left" shrinkToFit="0" vertical="center" wrapText="1"/>
    </xf>
    <xf borderId="16" fillId="0" fontId="4" numFmtId="0" xfId="0" applyAlignment="1" applyBorder="1" applyFont="1">
      <alignment shrinkToFit="0" vertical="center" wrapText="1"/>
    </xf>
    <xf borderId="17" fillId="0" fontId="4" numFmtId="0" xfId="0" applyAlignment="1" applyBorder="1" applyFont="1">
      <alignment shrinkToFit="0" vertical="center" wrapText="1"/>
    </xf>
    <xf borderId="18" fillId="0" fontId="4" numFmtId="0" xfId="0" applyAlignment="1" applyBorder="1" applyFont="1">
      <alignment shrinkToFit="0" vertical="center" wrapText="1"/>
    </xf>
    <xf borderId="19" fillId="2" fontId="4" numFmtId="3" xfId="0" applyAlignment="1" applyBorder="1" applyFont="1" applyNumberFormat="1">
      <alignment horizontal="center" shrinkToFit="0" vertical="center" wrapText="1"/>
    </xf>
    <xf borderId="0" fillId="0" fontId="4" numFmtId="0" xfId="0" applyAlignment="1" applyFont="1">
      <alignment shrinkToFit="0" vertical="center" wrapText="1"/>
    </xf>
    <xf borderId="19" fillId="2" fontId="4" numFmtId="0" xfId="0" applyAlignment="1" applyBorder="1" applyFont="1">
      <alignment horizontal="center" shrinkToFit="0" vertical="center" wrapText="1"/>
    </xf>
    <xf borderId="22" fillId="2" fontId="4" numFmtId="0" xfId="0" applyAlignment="1" applyBorder="1" applyFont="1">
      <alignment horizontal="center" shrinkToFit="0" vertical="center" wrapText="1"/>
    </xf>
    <xf borderId="23" fillId="0" fontId="6" numFmtId="0" xfId="0" applyBorder="1" applyFont="1"/>
    <xf borderId="24" fillId="0" fontId="6" numFmtId="0" xfId="0" applyBorder="1" applyFont="1"/>
    <xf borderId="15" fillId="3" fontId="9" numFmtId="0" xfId="0" applyAlignment="1" applyBorder="1" applyFont="1">
      <alignment horizontal="left" shrinkToFit="0" vertical="center" wrapText="1"/>
    </xf>
    <xf borderId="15" fillId="0" fontId="4" numFmtId="0" xfId="0" applyAlignment="1" applyBorder="1" applyFont="1">
      <alignment horizontal="left" shrinkToFit="0" vertical="center" wrapText="1"/>
    </xf>
    <xf borderId="15" fillId="3" fontId="10" numFmtId="0" xfId="0" applyAlignment="1" applyBorder="1" applyFont="1">
      <alignment horizontal="left" shrinkToFit="0" vertical="center" wrapText="1"/>
    </xf>
    <xf borderId="16" fillId="0" fontId="8" numFmtId="0" xfId="0" applyAlignment="1" applyBorder="1" applyFont="1">
      <alignment shrinkToFit="0" vertical="center" wrapText="1"/>
    </xf>
    <xf borderId="17" fillId="0" fontId="8" numFmtId="0" xfId="0" applyAlignment="1" applyBorder="1" applyFont="1">
      <alignment shrinkToFit="0" vertical="center" wrapText="1"/>
    </xf>
    <xf borderId="18" fillId="0" fontId="8" numFmtId="0" xfId="0" applyAlignment="1" applyBorder="1" applyFont="1">
      <alignment shrinkToFit="0" vertical="center" wrapText="1"/>
    </xf>
    <xf borderId="25" fillId="2" fontId="8" numFmtId="0" xfId="0" applyAlignment="1" applyBorder="1" applyFont="1">
      <alignment horizontal="right" shrinkToFit="0" vertical="center" wrapText="1"/>
    </xf>
    <xf borderId="0" fillId="0" fontId="8" numFmtId="0" xfId="0" applyAlignment="1" applyFont="1">
      <alignment shrinkToFit="0" vertical="center" wrapText="1"/>
    </xf>
    <xf borderId="16" fillId="0" fontId="2" numFmtId="0" xfId="0" applyAlignment="1" applyBorder="1" applyFont="1">
      <alignment shrinkToFit="0" vertical="center" wrapText="1"/>
    </xf>
    <xf borderId="25" fillId="2" fontId="2" numFmtId="165" xfId="0" applyAlignment="1" applyBorder="1" applyFont="1" applyNumberFormat="1">
      <alignment shrinkToFit="0" vertical="center" wrapText="1"/>
    </xf>
    <xf borderId="15" fillId="0" fontId="11" numFmtId="0" xfId="0" applyAlignment="1" applyBorder="1" applyFont="1">
      <alignment shrinkToFit="0" vertical="center" wrapText="1"/>
    </xf>
    <xf borderId="19" fillId="2" fontId="8" numFmtId="0" xfId="0" applyAlignment="1" applyBorder="1" applyFont="1">
      <alignment horizontal="center" shrinkToFit="0" vertical="center" wrapText="1"/>
    </xf>
    <xf borderId="26" fillId="2" fontId="2" numFmtId="0" xfId="0" applyAlignment="1" applyBorder="1" applyFont="1">
      <alignment horizontal="center" shrinkToFit="0" vertical="center" wrapText="1"/>
    </xf>
    <xf borderId="27" fillId="0" fontId="6" numFmtId="0" xfId="0" applyBorder="1" applyFont="1"/>
    <xf borderId="28" fillId="0" fontId="6" numFmtId="0" xfId="0" applyBorder="1" applyFont="1"/>
    <xf borderId="15" fillId="0" fontId="12" numFmtId="0" xfId="0" applyAlignment="1" applyBorder="1" applyFont="1">
      <alignment horizontal="left" shrinkToFit="0" vertical="center" wrapText="1"/>
    </xf>
    <xf borderId="29" fillId="2" fontId="2" numFmtId="0" xfId="0" applyAlignment="1" applyBorder="1" applyFont="1">
      <alignment horizontal="center" shrinkToFit="0" vertical="center" wrapText="1"/>
    </xf>
    <xf borderId="30" fillId="0" fontId="6" numFmtId="0" xfId="0" applyBorder="1" applyFont="1"/>
    <xf borderId="31" fillId="0" fontId="6" numFmtId="0" xfId="0" applyBorder="1" applyFont="1"/>
    <xf borderId="15" fillId="0" fontId="9" numFmtId="0" xfId="0" applyAlignment="1" applyBorder="1" applyFont="1">
      <alignment shrinkToFit="0" vertical="center" wrapText="1"/>
    </xf>
    <xf borderId="25" fillId="2" fontId="8" numFmtId="0" xfId="0" applyAlignment="1" applyBorder="1" applyFont="1">
      <alignment shrinkToFit="0" vertical="center" wrapText="1"/>
    </xf>
    <xf borderId="15" fillId="0" fontId="4" numFmtId="0" xfId="0" applyAlignment="1" applyBorder="1" applyFont="1">
      <alignment shrinkToFit="0" vertical="center" wrapText="1"/>
    </xf>
    <xf borderId="25" fillId="2" fontId="2" numFmtId="0" xfId="0" applyAlignment="1" applyBorder="1" applyFont="1">
      <alignment shrinkToFit="0" vertical="center" wrapText="1"/>
    </xf>
    <xf borderId="0" fillId="0" fontId="2" numFmtId="17" xfId="0" applyAlignment="1" applyFont="1" applyNumberFormat="1">
      <alignment shrinkToFit="0" vertical="center" wrapText="1"/>
    </xf>
    <xf borderId="15" fillId="0" fontId="13" numFmtId="0" xfId="0" applyAlignment="1" applyBorder="1" applyFont="1">
      <alignment horizontal="left" shrinkToFit="0" vertical="center" wrapText="1"/>
    </xf>
    <xf borderId="25" fillId="2" fontId="2" numFmtId="166" xfId="0" applyAlignment="1" applyBorder="1" applyFont="1" applyNumberFormat="1">
      <alignment shrinkToFit="0" vertical="center" wrapText="1"/>
    </xf>
    <xf borderId="25" fillId="2" fontId="2" numFmtId="166" xfId="0" applyAlignment="1" applyBorder="1" applyFont="1" applyNumberFormat="1">
      <alignment horizontal="right" shrinkToFit="0" vertical="center" wrapText="1"/>
    </xf>
    <xf borderId="32" fillId="3" fontId="2" numFmtId="0" xfId="0" applyAlignment="1" applyBorder="1" applyFont="1">
      <alignment shrinkToFit="0" vertical="center" wrapText="1"/>
    </xf>
    <xf borderId="17" fillId="3" fontId="2" numFmtId="0" xfId="0" applyAlignment="1" applyBorder="1" applyFont="1">
      <alignment shrinkToFit="0" vertical="center" wrapText="1"/>
    </xf>
    <xf borderId="33" fillId="3" fontId="2" numFmtId="0" xfId="0" applyAlignment="1" applyBorder="1" applyFont="1">
      <alignment shrinkToFit="0" vertical="center" wrapText="1"/>
    </xf>
    <xf borderId="34" fillId="3" fontId="2" numFmtId="0" xfId="0" applyAlignment="1" applyBorder="1" applyFont="1">
      <alignment shrinkToFit="0" vertical="center" wrapText="1"/>
    </xf>
    <xf borderId="35" fillId="0" fontId="4" numFmtId="0" xfId="0" applyAlignment="1" applyBorder="1" applyFont="1">
      <alignment shrinkToFit="0" vertical="center" wrapText="1"/>
    </xf>
    <xf borderId="36" fillId="0" fontId="2" numFmtId="0" xfId="0" applyAlignment="1" applyBorder="1" applyFont="1">
      <alignment shrinkToFit="0" vertical="center" wrapText="1"/>
    </xf>
    <xf borderId="37" fillId="0" fontId="2" numFmtId="0" xfId="0" applyAlignment="1" applyBorder="1" applyFont="1">
      <alignment shrinkToFit="0" vertical="center" wrapText="1"/>
    </xf>
    <xf borderId="38" fillId="0" fontId="2" numFmtId="0" xfId="0" applyAlignment="1" applyBorder="1" applyFont="1">
      <alignment shrinkToFit="0" vertical="center" wrapText="1"/>
    </xf>
    <xf borderId="39" fillId="2" fontId="2" numFmtId="0" xfId="0" applyAlignment="1" applyBorder="1" applyFont="1">
      <alignment horizontal="center" shrinkToFit="0" vertical="center" wrapText="1"/>
    </xf>
    <xf borderId="9" fillId="0" fontId="2" numFmtId="0" xfId="0" applyAlignment="1" applyBorder="1" applyFont="1">
      <alignment shrinkToFit="0" vertical="center" wrapText="1"/>
    </xf>
    <xf borderId="40" fillId="2" fontId="2" numFmtId="0" xfId="0" applyAlignment="1" applyBorder="1" applyFont="1">
      <alignment horizontal="center" shrinkToFit="0" vertical="center" wrapText="1"/>
    </xf>
    <xf borderId="25" fillId="2" fontId="2" numFmtId="0" xfId="0" applyAlignment="1" applyBorder="1" applyFont="1">
      <alignment horizontal="right" shrinkToFit="0" vertical="center" wrapText="1"/>
    </xf>
    <xf borderId="16" fillId="0" fontId="14" numFmtId="0" xfId="0" applyAlignment="1" applyBorder="1" applyFont="1">
      <alignment shrinkToFit="0" vertical="center" wrapText="1"/>
    </xf>
    <xf borderId="17" fillId="0" fontId="14" numFmtId="0" xfId="0" applyAlignment="1" applyBorder="1" applyFont="1">
      <alignment shrinkToFit="0" vertical="center" wrapText="1"/>
    </xf>
    <xf borderId="18" fillId="0" fontId="14" numFmtId="0" xfId="0" applyAlignment="1" applyBorder="1" applyFont="1">
      <alignment shrinkToFit="0" vertical="center" wrapText="1"/>
    </xf>
    <xf borderId="0" fillId="0" fontId="14" numFmtId="0" xfId="0" applyAlignment="1" applyFont="1">
      <alignment shrinkToFit="0" vertical="center" wrapText="1"/>
    </xf>
    <xf borderId="15" fillId="0" fontId="2" numFmtId="0" xfId="0" applyAlignment="1" applyBorder="1" applyFont="1">
      <alignment shrinkToFit="0" vertical="center" wrapText="1"/>
    </xf>
    <xf borderId="25" fillId="2" fontId="2" numFmtId="167" xfId="0" applyAlignment="1" applyBorder="1" applyFont="1" applyNumberFormat="1">
      <alignment shrinkToFit="0" vertical="center" wrapText="1"/>
    </xf>
    <xf borderId="0" fillId="0" fontId="2" numFmtId="167" xfId="0" applyAlignment="1" applyFont="1" applyNumberFormat="1">
      <alignment shrinkToFit="0" vertical="center" wrapText="1"/>
    </xf>
    <xf borderId="0" fillId="0" fontId="2" numFmtId="165" xfId="0" applyAlignment="1" applyFont="1" applyNumberFormat="1">
      <alignment shrinkToFit="0" vertical="center" wrapText="1"/>
    </xf>
    <xf borderId="41" fillId="0" fontId="2" numFmtId="0" xfId="0" applyAlignment="1" applyBorder="1" applyFont="1">
      <alignment shrinkToFit="0" vertical="center" wrapText="1"/>
    </xf>
    <xf borderId="42" fillId="0" fontId="2" numFmtId="0" xfId="0" applyAlignment="1" applyBorder="1" applyFont="1">
      <alignment shrinkToFit="0" vertical="center" wrapText="1"/>
    </xf>
    <xf borderId="0" fillId="0" fontId="2" numFmtId="166" xfId="0" applyAlignment="1" applyFont="1" applyNumberFormat="1">
      <alignment shrinkToFit="0" vertical="center" wrapText="1"/>
    </xf>
    <xf borderId="41" fillId="2" fontId="2" numFmtId="165" xfId="0" applyAlignment="1" applyBorder="1" applyFont="1" applyNumberFormat="1">
      <alignment horizontal="right" shrinkToFit="0" vertical="center" wrapText="1"/>
    </xf>
    <xf borderId="25" fillId="2" fontId="4" numFmtId="0" xfId="0" applyAlignment="1" applyBorder="1" applyFont="1">
      <alignment shrinkToFit="0" vertical="center" wrapText="1"/>
    </xf>
    <xf borderId="35" fillId="0" fontId="15" numFmtId="0" xfId="0" applyAlignment="1" applyBorder="1" applyFont="1">
      <alignment shrinkToFit="0" vertical="center" wrapText="1"/>
    </xf>
    <xf borderId="43" fillId="0" fontId="4" numFmtId="0" xfId="0" applyAlignment="1" applyBorder="1" applyFont="1">
      <alignment horizontal="left" shrinkToFit="0" vertical="center" wrapText="1"/>
    </xf>
    <xf borderId="41" fillId="0" fontId="2" numFmtId="164" xfId="0" applyAlignment="1" applyBorder="1" applyFont="1" applyNumberFormat="1">
      <alignment shrinkToFit="0" vertical="center" wrapText="1"/>
    </xf>
    <xf borderId="41" fillId="0" fontId="4" numFmtId="0" xfId="0" applyAlignment="1" applyBorder="1" applyFont="1">
      <alignment shrinkToFit="0" vertical="center" wrapText="1"/>
    </xf>
    <xf borderId="42" fillId="0" fontId="4" numFmtId="0" xfId="0" applyAlignment="1" applyBorder="1" applyFont="1">
      <alignment shrinkToFit="0" vertical="center" wrapText="1"/>
    </xf>
    <xf borderId="25" fillId="2" fontId="2" numFmtId="165" xfId="0" applyAlignment="1" applyBorder="1" applyFont="1" applyNumberFormat="1">
      <alignment horizontal="right" shrinkToFit="0" vertical="center" wrapText="1"/>
    </xf>
    <xf borderId="43" fillId="0" fontId="16" numFmtId="0" xfId="0" applyAlignment="1" applyBorder="1" applyFont="1">
      <alignment shrinkToFit="0" vertical="center" wrapText="1"/>
    </xf>
    <xf borderId="8" fillId="0" fontId="4" numFmtId="0" xfId="0" applyAlignment="1" applyBorder="1" applyFont="1">
      <alignment horizontal="left" shrinkToFit="0" vertical="center" wrapText="1"/>
    </xf>
    <xf borderId="15" fillId="3" fontId="17" numFmtId="0" xfId="0" applyAlignment="1" applyBorder="1" applyFont="1">
      <alignment shrinkToFit="0" vertical="center" wrapText="1"/>
    </xf>
    <xf borderId="25" fillId="2" fontId="2" numFmtId="168" xfId="0" applyAlignment="1" applyBorder="1" applyFont="1" applyNumberFormat="1">
      <alignment shrinkToFit="0" vertical="center" wrapText="1"/>
    </xf>
    <xf borderId="44" fillId="0" fontId="4" numFmtId="0" xfId="0" applyAlignment="1" applyBorder="1" applyFont="1">
      <alignment shrinkToFit="0" vertical="center" wrapText="1"/>
    </xf>
    <xf borderId="45" fillId="0" fontId="2" numFmtId="0" xfId="0" applyAlignment="1" applyBorder="1" applyFont="1">
      <alignment shrinkToFit="0" vertical="center" wrapText="1"/>
    </xf>
    <xf borderId="46" fillId="0" fontId="2" numFmtId="0" xfId="0" applyAlignment="1" applyBorder="1" applyFont="1">
      <alignment shrinkToFit="0" vertical="center" wrapText="1"/>
    </xf>
    <xf borderId="47" fillId="0" fontId="2" numFmtId="0" xfId="0" applyAlignment="1" applyBorder="1" applyFont="1">
      <alignment shrinkToFit="0" vertical="center" wrapText="1"/>
    </xf>
    <xf borderId="48" fillId="2" fontId="2" numFmtId="168" xfId="0" applyAlignment="1" applyBorder="1" applyFont="1" applyNumberFormat="1">
      <alignment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1.25"/>
    <col customWidth="1" hidden="1" min="2" max="2" width="18.88"/>
    <col customWidth="1" hidden="1" min="3" max="3" width="10.25"/>
    <col customWidth="1" hidden="1" min="4" max="4" width="13.13"/>
    <col customWidth="1" hidden="1" min="5" max="15" width="9.13"/>
    <col customWidth="1" min="16" max="17" width="13.13"/>
    <col customWidth="1" min="18" max="18" width="14.88"/>
    <col customWidth="1" min="19" max="19" width="9.13"/>
    <col customWidth="1" min="20" max="20" width="13.13"/>
    <col customWidth="1" min="21" max="21" width="15.0"/>
    <col customWidth="1" min="22" max="22" width="13.13"/>
    <col customWidth="1" min="23" max="39" width="9.13"/>
  </cols>
  <sheetData>
    <row r="1" ht="12.75" customHeight="1">
      <c r="A1" s="1" t="s">
        <v>0</v>
      </c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ht="12.75" customHeight="1">
      <c r="A2" s="1" t="s">
        <v>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ht="30.0" customHeight="1">
      <c r="A3" s="3" t="s">
        <v>2</v>
      </c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7" t="s">
        <v>3</v>
      </c>
      <c r="Q3" s="8"/>
      <c r="R3" s="9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ht="12.75" customHeight="1">
      <c r="A4" s="10" t="s">
        <v>4</v>
      </c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3"/>
      <c r="P4" s="14" t="s">
        <v>5</v>
      </c>
      <c r="Q4" s="15"/>
      <c r="R4" s="16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ht="12.75" customHeight="1">
      <c r="A5" s="17" t="s">
        <v>6</v>
      </c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20"/>
      <c r="P5" s="21"/>
      <c r="Q5" s="22"/>
      <c r="R5" s="23"/>
      <c r="S5" s="2"/>
      <c r="T5" s="2"/>
      <c r="U5" s="2"/>
      <c r="V5" s="2"/>
      <c r="W5" s="2" t="s">
        <v>7</v>
      </c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ht="12.75" customHeight="1">
      <c r="A6" s="24" t="s">
        <v>8</v>
      </c>
      <c r="B6" s="25" t="str">
        <f>#REF!+#REF!+#REF!+#REF!</f>
        <v>#REF!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7"/>
      <c r="P6" s="28">
        <v>1305.0</v>
      </c>
      <c r="Q6" s="22"/>
      <c r="R6" s="23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</row>
    <row r="7" ht="15.0" customHeight="1">
      <c r="A7" s="24" t="s">
        <v>9</v>
      </c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30" t="s">
        <v>10</v>
      </c>
      <c r="Q7" s="22"/>
      <c r="R7" s="23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</row>
    <row r="8" ht="12.75" customHeight="1">
      <c r="A8" s="24"/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7"/>
      <c r="P8" s="31"/>
      <c r="Q8" s="32"/>
      <c r="R8" s="3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</row>
    <row r="9" ht="12.75" customHeight="1">
      <c r="A9" s="34" t="s">
        <v>11</v>
      </c>
      <c r="B9" s="25"/>
      <c r="C9" s="26"/>
      <c r="D9" s="26"/>
      <c r="E9" s="26"/>
      <c r="F9" s="26"/>
      <c r="G9" s="26" t="str">
        <f>#REF!/2</f>
        <v>#REF!</v>
      </c>
      <c r="H9" s="26" t="str">
        <f t="shared" ref="H9:I9" si="1">#REF!/1.8</f>
        <v>#REF!</v>
      </c>
      <c r="I9" s="26" t="str">
        <f t="shared" si="1"/>
        <v>#REF!</v>
      </c>
      <c r="J9" s="26" t="str">
        <f>G9+H9+I9</f>
        <v>#REF!</v>
      </c>
      <c r="K9" s="26"/>
      <c r="L9" s="26"/>
      <c r="M9" s="26"/>
      <c r="N9" s="26"/>
      <c r="O9" s="27"/>
      <c r="P9" s="14" t="s">
        <v>5</v>
      </c>
      <c r="Q9" s="15"/>
      <c r="R9" s="1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</row>
    <row r="10" ht="14.25" customHeight="1">
      <c r="A10" s="24" t="s">
        <v>12</v>
      </c>
      <c r="B10" s="25"/>
      <c r="C10" s="26"/>
      <c r="D10" s="26"/>
      <c r="E10" s="26"/>
      <c r="F10" s="26"/>
      <c r="G10" s="26"/>
      <c r="H10" s="26"/>
      <c r="I10" s="26" t="s">
        <v>13</v>
      </c>
      <c r="J10" s="26" t="str">
        <f>J9/B6*100</f>
        <v>#REF!</v>
      </c>
      <c r="K10" s="26"/>
      <c r="L10" s="26"/>
      <c r="M10" s="26"/>
      <c r="N10" s="26"/>
      <c r="O10" s="27"/>
      <c r="P10" s="30">
        <v>2.0</v>
      </c>
      <c r="Q10" s="22"/>
      <c r="R10" s="2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</row>
    <row r="11" ht="12.75" customHeight="1">
      <c r="A11" s="24" t="s">
        <v>14</v>
      </c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7"/>
      <c r="P11" s="30">
        <v>15.0</v>
      </c>
      <c r="Q11" s="22"/>
      <c r="R11" s="2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</row>
    <row r="12" ht="12.75" customHeight="1">
      <c r="A12" s="24" t="s">
        <v>15</v>
      </c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7"/>
      <c r="P12" s="30">
        <v>77.0</v>
      </c>
      <c r="Q12" s="22"/>
      <c r="R12" s="2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</row>
    <row r="13" ht="12.75" customHeight="1">
      <c r="A13" s="24" t="s">
        <v>16</v>
      </c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7"/>
      <c r="P13" s="30">
        <v>316.0</v>
      </c>
      <c r="Q13" s="22"/>
      <c r="R13" s="2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</row>
    <row r="14" ht="12.75" customHeight="1">
      <c r="A14" s="35" t="s">
        <v>17</v>
      </c>
      <c r="B14" s="25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7"/>
      <c r="P14" s="30">
        <v>79.0</v>
      </c>
      <c r="Q14" s="22"/>
      <c r="R14" s="23"/>
      <c r="S14" s="29"/>
      <c r="T14" s="29"/>
      <c r="U14" s="29"/>
      <c r="V14" s="29" t="s">
        <v>7</v>
      </c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</row>
    <row r="15" ht="12.75" customHeight="1">
      <c r="A15" s="35"/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30"/>
      <c r="Q15" s="22"/>
      <c r="R15" s="2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</row>
    <row r="16" ht="12.75" customHeight="1">
      <c r="A16" s="36" t="s">
        <v>18</v>
      </c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9"/>
      <c r="P16" s="40" t="s">
        <v>19</v>
      </c>
      <c r="Q16" s="40" t="s">
        <v>20</v>
      </c>
      <c r="R16" s="40" t="s">
        <v>21</v>
      </c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</row>
    <row r="17" ht="12.75" customHeight="1">
      <c r="A17" s="35" t="s">
        <v>22</v>
      </c>
      <c r="B17" s="42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20"/>
      <c r="P17" s="43">
        <v>63038.0</v>
      </c>
      <c r="Q17" s="43">
        <v>63149.0</v>
      </c>
      <c r="R17" s="43">
        <v>63245.0</v>
      </c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ht="12.75" customHeight="1">
      <c r="A18" s="35" t="s">
        <v>23</v>
      </c>
      <c r="B18" s="42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20"/>
      <c r="P18" s="43">
        <v>31759.0</v>
      </c>
      <c r="Q18" s="43">
        <v>31747.0</v>
      </c>
      <c r="R18" s="43">
        <v>31728.0</v>
      </c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ht="12.75" customHeight="1">
      <c r="A19" s="35" t="s">
        <v>24</v>
      </c>
      <c r="B19" s="42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0"/>
      <c r="P19" s="43">
        <v>31280.0</v>
      </c>
      <c r="Q19" s="43">
        <v>31402.0</v>
      </c>
      <c r="R19" s="43">
        <v>31517.0</v>
      </c>
      <c r="S19" s="2"/>
      <c r="T19" s="2" t="s">
        <v>7</v>
      </c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</row>
    <row r="20" ht="12.75" customHeight="1">
      <c r="A20" s="35" t="s">
        <v>25</v>
      </c>
      <c r="B20" s="42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0"/>
      <c r="P20" s="43">
        <v>48.0</v>
      </c>
      <c r="Q20" s="43">
        <v>48.39</v>
      </c>
      <c r="R20" s="43">
        <v>48.46</v>
      </c>
      <c r="S20" s="2"/>
      <c r="T20" s="2"/>
      <c r="U20" s="2" t="s">
        <v>7</v>
      </c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ht="12.75" customHeight="1">
      <c r="A21" s="35"/>
      <c r="B21" s="42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20"/>
      <c r="P21" s="21"/>
      <c r="Q21" s="22"/>
      <c r="R21" s="23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ht="15.0" customHeight="1">
      <c r="A22" s="44" t="s">
        <v>26</v>
      </c>
      <c r="B22" s="42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20"/>
      <c r="P22" s="45" t="s">
        <v>27</v>
      </c>
      <c r="Q22" s="22"/>
      <c r="R22" s="23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ht="12.75" customHeight="1">
      <c r="A23" s="35" t="s">
        <v>28</v>
      </c>
      <c r="B23" s="42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0"/>
      <c r="P23" s="21">
        <v>12.3</v>
      </c>
      <c r="Q23" s="22"/>
      <c r="R23" s="23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</row>
    <row r="24" ht="12.75" customHeight="1">
      <c r="A24" s="35" t="s">
        <v>29</v>
      </c>
      <c r="B24" s="42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20"/>
      <c r="P24" s="21">
        <v>0.035</v>
      </c>
      <c r="Q24" s="22"/>
      <c r="R24" s="2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</row>
    <row r="25" ht="12.75" customHeight="1">
      <c r="A25" s="35"/>
      <c r="B25" s="42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0"/>
      <c r="P25" s="46"/>
      <c r="Q25" s="47"/>
      <c r="R25" s="48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</row>
    <row r="26" ht="12.75" customHeight="1">
      <c r="A26" s="49" t="s">
        <v>30</v>
      </c>
      <c r="B26" s="4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20"/>
      <c r="P26" s="50"/>
      <c r="Q26" s="51"/>
      <c r="R26" s="5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</row>
    <row r="27" ht="12.75" customHeight="1">
      <c r="A27" s="53" t="s">
        <v>31</v>
      </c>
      <c r="B27" s="42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20"/>
      <c r="P27" s="54">
        <v>2022.0</v>
      </c>
      <c r="Q27" s="54">
        <v>2023.0</v>
      </c>
      <c r="R27" s="54">
        <v>2024.0</v>
      </c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  <row r="28" ht="12.75" customHeight="1">
      <c r="A28" s="55" t="s">
        <v>32</v>
      </c>
      <c r="B28" s="42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20"/>
      <c r="P28" s="43">
        <v>2.0</v>
      </c>
      <c r="Q28" s="43">
        <v>2.0</v>
      </c>
      <c r="R28" s="43">
        <v>2.0</v>
      </c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</row>
    <row r="29" ht="12.75" customHeight="1">
      <c r="A29" s="55" t="s">
        <v>33</v>
      </c>
      <c r="B29" s="42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43">
        <v>5.0</v>
      </c>
      <c r="Q29" s="43">
        <v>4.0</v>
      </c>
      <c r="R29" s="43">
        <v>4.0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</row>
    <row r="30" ht="12.75" customHeight="1">
      <c r="A30" s="55" t="s">
        <v>34</v>
      </c>
      <c r="B30" s="42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0"/>
      <c r="P30" s="43"/>
      <c r="Q30" s="43"/>
      <c r="R30" s="43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</row>
    <row r="31" ht="12.75" customHeight="1">
      <c r="A31" s="35" t="s">
        <v>35</v>
      </c>
      <c r="B31" s="42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0"/>
      <c r="P31" s="43">
        <v>2.0</v>
      </c>
      <c r="Q31" s="43">
        <v>2.0</v>
      </c>
      <c r="R31" s="43">
        <v>2.0</v>
      </c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</row>
    <row r="32" ht="12.75" customHeight="1">
      <c r="A32" s="35" t="s">
        <v>36</v>
      </c>
      <c r="B32" s="42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0"/>
      <c r="P32" s="43">
        <v>12.0</v>
      </c>
      <c r="Q32" s="43">
        <v>12.0</v>
      </c>
      <c r="R32" s="43">
        <v>12.0</v>
      </c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ht="12.75" customHeight="1">
      <c r="A33" s="55" t="s">
        <v>37</v>
      </c>
      <c r="B33" s="42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43"/>
      <c r="Q33" s="43"/>
      <c r="R33" s="43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ht="12.75" customHeight="1">
      <c r="A34" s="35" t="s">
        <v>38</v>
      </c>
      <c r="B34" s="42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0"/>
      <c r="P34" s="43">
        <v>46.0</v>
      </c>
      <c r="Q34" s="43">
        <v>46.0</v>
      </c>
      <c r="R34" s="43">
        <v>46.0</v>
      </c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ht="12.75" customHeight="1">
      <c r="A35" s="35" t="s">
        <v>39</v>
      </c>
      <c r="B35" s="42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20"/>
      <c r="P35" s="43">
        <v>4.0</v>
      </c>
      <c r="Q35" s="43">
        <v>4.0</v>
      </c>
      <c r="R35" s="43">
        <v>4.0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ht="12.75" customHeight="1">
      <c r="A36" s="35" t="s">
        <v>40</v>
      </c>
      <c r="B36" s="42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20"/>
      <c r="P36" s="43">
        <v>9.0</v>
      </c>
      <c r="Q36" s="43">
        <v>9.0</v>
      </c>
      <c r="R36" s="43">
        <v>9.0</v>
      </c>
      <c r="S36" s="2"/>
      <c r="T36" s="2"/>
      <c r="U36" s="2"/>
      <c r="V36" s="2"/>
      <c r="W36" s="2"/>
      <c r="X36" s="2" t="s">
        <v>7</v>
      </c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ht="12.75" customHeight="1">
      <c r="A37" s="55"/>
      <c r="B37" s="42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20"/>
      <c r="P37" s="43"/>
      <c r="Q37" s="56"/>
      <c r="R37" s="43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ht="12.75" customHeight="1">
      <c r="A38" s="53" t="s">
        <v>41</v>
      </c>
      <c r="B38" s="42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54">
        <v>2022.0</v>
      </c>
      <c r="Q38" s="54">
        <v>2023.0</v>
      </c>
      <c r="R38" s="54">
        <v>2024.0</v>
      </c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ht="12.75" customHeight="1">
      <c r="A39" s="35" t="s">
        <v>42</v>
      </c>
      <c r="B39" s="42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20"/>
      <c r="P39" s="43">
        <v>14.0</v>
      </c>
      <c r="Q39" s="43">
        <v>18.0</v>
      </c>
      <c r="R39" s="43">
        <v>24.0</v>
      </c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ht="12.75" customHeight="1">
      <c r="A40" s="35" t="s">
        <v>43</v>
      </c>
      <c r="B40" s="42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20"/>
      <c r="P40" s="43">
        <v>1.0</v>
      </c>
      <c r="Q40" s="43">
        <v>2.0</v>
      </c>
      <c r="R40" s="43">
        <v>3.0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ht="12.75" customHeight="1">
      <c r="A41" s="35" t="s">
        <v>44</v>
      </c>
      <c r="B41" s="42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43">
        <v>5.0</v>
      </c>
      <c r="Q41" s="43">
        <v>5.0</v>
      </c>
      <c r="R41" s="43">
        <v>6.0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  <row r="42" ht="12.75" customHeight="1">
      <c r="A42" s="35" t="s">
        <v>45</v>
      </c>
      <c r="B42" s="42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20"/>
      <c r="P42" s="43">
        <v>74.0</v>
      </c>
      <c r="Q42" s="43">
        <v>69.0</v>
      </c>
      <c r="R42" s="43">
        <v>66.0</v>
      </c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</row>
    <row r="43" ht="12.75" customHeight="1">
      <c r="A43" s="35" t="s">
        <v>46</v>
      </c>
      <c r="B43" s="42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20"/>
      <c r="P43" s="43">
        <v>71.0</v>
      </c>
      <c r="Q43" s="43">
        <v>43.0</v>
      </c>
      <c r="R43" s="43">
        <v>50.0</v>
      </c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</row>
    <row r="44" ht="12.75" customHeight="1">
      <c r="A44" s="35" t="s">
        <v>7</v>
      </c>
      <c r="B44" s="42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20"/>
      <c r="P44" s="43"/>
      <c r="Q44" s="56"/>
      <c r="R44" s="43"/>
      <c r="S44" s="2"/>
      <c r="T44" s="2"/>
      <c r="U44" s="2"/>
      <c r="V44" s="57" t="s">
        <v>7</v>
      </c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ht="12.75" customHeight="1">
      <c r="A45" s="58" t="s">
        <v>47</v>
      </c>
      <c r="B45" s="42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54">
        <v>2022.0</v>
      </c>
      <c r="Q45" s="54">
        <v>2023.0</v>
      </c>
      <c r="R45" s="54">
        <v>2024.0</v>
      </c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ht="12.75" customHeight="1">
      <c r="A46" s="55" t="s">
        <v>48</v>
      </c>
      <c r="B46" s="42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20"/>
      <c r="P46" s="59">
        <v>2.0</v>
      </c>
      <c r="Q46" s="59">
        <v>1.61</v>
      </c>
      <c r="R46" s="59">
        <v>0.48</v>
      </c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ht="12.75" customHeight="1">
      <c r="A47" s="55" t="s">
        <v>49</v>
      </c>
      <c r="B47" s="42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20"/>
      <c r="P47" s="59">
        <v>11.3</v>
      </c>
      <c r="Q47" s="59">
        <v>11.15</v>
      </c>
      <c r="R47" s="59">
        <v>10.189</v>
      </c>
      <c r="S47" s="2"/>
      <c r="T47" s="2"/>
      <c r="U47" s="2"/>
      <c r="V47" s="2"/>
      <c r="W47" s="2"/>
      <c r="X47" s="2" t="s">
        <v>7</v>
      </c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ht="12.75" customHeight="1">
      <c r="A48" s="55" t="s">
        <v>50</v>
      </c>
      <c r="B48" s="42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20"/>
      <c r="P48" s="59">
        <v>5.05</v>
      </c>
      <c r="Q48" s="59">
        <v>4.92</v>
      </c>
      <c r="R48" s="59">
        <v>4.69</v>
      </c>
      <c r="S48" s="2"/>
      <c r="T48" s="2"/>
      <c r="U48" s="2"/>
      <c r="V48" s="2" t="s">
        <v>7</v>
      </c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ht="12.75" customHeight="1">
      <c r="A49" s="55" t="s">
        <v>51</v>
      </c>
      <c r="B49" s="42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60" t="s">
        <v>52</v>
      </c>
      <c r="Q49" s="60" t="s">
        <v>52</v>
      </c>
      <c r="R49" s="60" t="s">
        <v>52</v>
      </c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ht="12.75" customHeight="1">
      <c r="A50" s="35" t="s">
        <v>53</v>
      </c>
      <c r="B50" s="42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20"/>
      <c r="P50" s="59">
        <v>5.7</v>
      </c>
      <c r="Q50" s="59">
        <v>0.18</v>
      </c>
      <c r="R50" s="59">
        <v>0.24</v>
      </c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ht="12.75" customHeight="1">
      <c r="A51" s="24" t="s">
        <v>54</v>
      </c>
      <c r="B51" s="61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3"/>
      <c r="P51" s="59">
        <v>83.56</v>
      </c>
      <c r="Q51" s="59">
        <v>100.0</v>
      </c>
      <c r="R51" s="59">
        <v>99.18</v>
      </c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ht="12.75" customHeight="1">
      <c r="A52" s="55" t="s">
        <v>55</v>
      </c>
      <c r="B52" s="42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20"/>
      <c r="P52" s="59">
        <v>99.71</v>
      </c>
      <c r="Q52" s="59">
        <v>100.0</v>
      </c>
      <c r="R52" s="59">
        <v>99.83</v>
      </c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ht="12.75" customHeight="1">
      <c r="A53" s="35"/>
      <c r="B53" s="42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43"/>
      <c r="Q53" s="56"/>
      <c r="R53" s="43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ht="12.75" customHeight="1">
      <c r="A54" s="53" t="s">
        <v>56</v>
      </c>
      <c r="B54" s="42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20"/>
      <c r="P54" s="54">
        <v>2022.0</v>
      </c>
      <c r="Q54" s="54">
        <v>2023.0</v>
      </c>
      <c r="R54" s="54">
        <v>2024.0</v>
      </c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ht="12.75" customHeight="1">
      <c r="A55" s="55" t="s">
        <v>57</v>
      </c>
      <c r="B55" s="42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20"/>
      <c r="P55" s="59">
        <v>95.67</v>
      </c>
      <c r="Q55" s="59">
        <v>95.64</v>
      </c>
      <c r="R55" s="59">
        <v>97.92</v>
      </c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ht="12.75" customHeight="1">
      <c r="A56" s="55" t="s">
        <v>58</v>
      </c>
      <c r="B56" s="42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20"/>
      <c r="P56" s="59">
        <v>95.67</v>
      </c>
      <c r="Q56" s="59">
        <v>95.36</v>
      </c>
      <c r="R56" s="59">
        <v>95.36</v>
      </c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ht="12.75" customHeight="1">
      <c r="A57" s="55" t="s">
        <v>59</v>
      </c>
      <c r="B57" s="42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20"/>
      <c r="P57" s="59">
        <v>98.94</v>
      </c>
      <c r="Q57" s="59">
        <v>98.94</v>
      </c>
      <c r="R57" s="59">
        <v>98.94</v>
      </c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ht="12.75" customHeight="1">
      <c r="A58" s="65"/>
      <c r="B58" s="66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8"/>
      <c r="P58" s="69"/>
      <c r="Q58" s="47"/>
      <c r="R58" s="48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ht="12.75" customHeight="1">
      <c r="A59" s="10" t="s">
        <v>60</v>
      </c>
      <c r="B59" s="70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3"/>
      <c r="P59" s="71"/>
      <c r="Q59" s="51"/>
      <c r="R59" s="5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ht="12.75" customHeight="1">
      <c r="A60" s="17" t="s">
        <v>61</v>
      </c>
      <c r="B60" s="42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20"/>
      <c r="P60" s="54">
        <v>2022.0</v>
      </c>
      <c r="Q60" s="54">
        <v>2023.0</v>
      </c>
      <c r="R60" s="54">
        <v>2024.0</v>
      </c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ht="12.75" customHeight="1">
      <c r="A61" s="35" t="s">
        <v>62</v>
      </c>
      <c r="B61" s="42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20"/>
      <c r="P61" s="43">
        <v>1.0</v>
      </c>
      <c r="Q61" s="43">
        <v>1.0</v>
      </c>
      <c r="R61" s="43">
        <v>1.0</v>
      </c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</row>
    <row r="62" ht="12.75" customHeight="1">
      <c r="A62" s="35" t="s">
        <v>63</v>
      </c>
      <c r="B62" s="42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20"/>
      <c r="P62" s="43">
        <v>3.0</v>
      </c>
      <c r="Q62" s="43">
        <v>3.0</v>
      </c>
      <c r="R62" s="43">
        <v>3.0</v>
      </c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</row>
    <row r="63" ht="12.75" customHeight="1">
      <c r="A63" s="35" t="s">
        <v>64</v>
      </c>
      <c r="B63" s="42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20"/>
      <c r="P63" s="43">
        <v>3.0</v>
      </c>
      <c r="Q63" s="43">
        <v>4.0</v>
      </c>
      <c r="R63" s="43">
        <v>4.0</v>
      </c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ht="12.75" customHeight="1">
      <c r="A64" s="35" t="s">
        <v>65</v>
      </c>
      <c r="B64" s="42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20"/>
      <c r="P64" s="43">
        <v>1.0</v>
      </c>
      <c r="Q64" s="43">
        <v>2.0</v>
      </c>
      <c r="R64" s="43">
        <v>2.0</v>
      </c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ht="12.75" customHeight="1">
      <c r="A65" s="35" t="s">
        <v>66</v>
      </c>
      <c r="B65" s="42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43">
        <v>7.0</v>
      </c>
      <c r="Q65" s="43">
        <v>5.0</v>
      </c>
      <c r="R65" s="43">
        <v>5.0</v>
      </c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ht="12.75" customHeight="1">
      <c r="A66" s="35" t="s">
        <v>67</v>
      </c>
      <c r="B66" s="42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20"/>
      <c r="P66" s="43">
        <v>21.0</v>
      </c>
      <c r="Q66" s="43">
        <v>22.0</v>
      </c>
      <c r="R66" s="43">
        <v>22.0</v>
      </c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ht="15.0" customHeight="1">
      <c r="A67" s="35" t="s">
        <v>68</v>
      </c>
      <c r="B67" s="42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20"/>
      <c r="P67" s="43">
        <v>9.0</v>
      </c>
      <c r="Q67" s="43">
        <v>6.0</v>
      </c>
      <c r="R67" s="43">
        <v>6.0</v>
      </c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ht="12.75" customHeight="1">
      <c r="A68" s="35" t="s">
        <v>69</v>
      </c>
      <c r="B68" s="42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20"/>
      <c r="P68" s="43">
        <v>64.0</v>
      </c>
      <c r="Q68" s="43">
        <v>64.0</v>
      </c>
      <c r="R68" s="43">
        <v>71.0</v>
      </c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ht="12.75" customHeight="1">
      <c r="A69" s="35" t="s">
        <v>70</v>
      </c>
      <c r="B69" s="42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20"/>
      <c r="P69" s="43">
        <v>34.0</v>
      </c>
      <c r="Q69" s="43">
        <v>32.0</v>
      </c>
      <c r="R69" s="43">
        <v>48.0</v>
      </c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ht="12.75" customHeight="1">
      <c r="A70" s="55" t="s">
        <v>71</v>
      </c>
      <c r="B70" s="42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20"/>
      <c r="P70" s="72" t="s">
        <v>72</v>
      </c>
      <c r="Q70" s="72" t="s">
        <v>72</v>
      </c>
      <c r="R70" s="72" t="s">
        <v>72</v>
      </c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ht="12.75" customHeight="1">
      <c r="A71" s="55"/>
      <c r="B71" s="42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43"/>
      <c r="Q71" s="56"/>
      <c r="R71" s="43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ht="12.75" customHeight="1">
      <c r="A72" s="53" t="s">
        <v>73</v>
      </c>
      <c r="B72" s="73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5"/>
      <c r="P72" s="54">
        <v>2022.0</v>
      </c>
      <c r="Q72" s="54">
        <v>2023.0</v>
      </c>
      <c r="R72" s="54">
        <v>2024.0</v>
      </c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</row>
    <row r="73" ht="12.75" customHeight="1">
      <c r="A73" s="55" t="s">
        <v>74</v>
      </c>
      <c r="B73" s="42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20"/>
      <c r="P73" s="43">
        <v>13815.0</v>
      </c>
      <c r="Q73" s="43">
        <v>13429.0</v>
      </c>
      <c r="R73" s="43">
        <v>13815.0</v>
      </c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ht="12.75" customHeight="1">
      <c r="A74" s="35" t="s">
        <v>75</v>
      </c>
      <c r="B74" s="42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20"/>
      <c r="P74" s="43">
        <v>6971.0</v>
      </c>
      <c r="Q74" s="43">
        <v>6740.0</v>
      </c>
      <c r="R74" s="43">
        <v>6971.0</v>
      </c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ht="12.75" customHeight="1">
      <c r="A75" s="35" t="s">
        <v>24</v>
      </c>
      <c r="B75" s="42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20"/>
      <c r="P75" s="43">
        <v>6845.0</v>
      </c>
      <c r="Q75" s="43">
        <v>6680.0</v>
      </c>
      <c r="R75" s="43">
        <v>6845.0</v>
      </c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ht="12.75" customHeight="1">
      <c r="A76" s="55" t="s">
        <v>76</v>
      </c>
      <c r="B76" s="42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20"/>
      <c r="P76" s="43">
        <v>826.0</v>
      </c>
      <c r="Q76" s="43">
        <v>791.0</v>
      </c>
      <c r="R76" s="43">
        <v>826.0</v>
      </c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ht="12.75" customHeight="1">
      <c r="A77" s="35" t="s">
        <v>75</v>
      </c>
      <c r="B77" s="42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20"/>
      <c r="P77" s="43">
        <v>449.0</v>
      </c>
      <c r="Q77" s="43">
        <v>433.0</v>
      </c>
      <c r="R77" s="43">
        <v>449.0</v>
      </c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ht="12.75" customHeight="1">
      <c r="A78" s="35" t="s">
        <v>24</v>
      </c>
      <c r="B78" s="42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20"/>
      <c r="P78" s="43">
        <v>377.0</v>
      </c>
      <c r="Q78" s="43">
        <v>358.0</v>
      </c>
      <c r="R78" s="43">
        <v>377.0</v>
      </c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ht="12.75" customHeight="1">
      <c r="A79" s="35" t="s">
        <v>77</v>
      </c>
      <c r="B79" s="42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59">
        <v>17.0</v>
      </c>
      <c r="Q79" s="59">
        <v>17.0</v>
      </c>
      <c r="R79" s="59">
        <v>17.0</v>
      </c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ht="12.75" customHeight="1">
      <c r="A80" s="35" t="s">
        <v>78</v>
      </c>
      <c r="B80" s="42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20"/>
      <c r="P80" s="43">
        <v>63.0</v>
      </c>
      <c r="Q80" s="43">
        <v>66.0</v>
      </c>
      <c r="R80" s="43">
        <v>67.0</v>
      </c>
      <c r="S80" s="2"/>
      <c r="T80" s="2"/>
      <c r="U80" s="2" t="s">
        <v>7</v>
      </c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ht="12.75" customHeight="1">
      <c r="A81" s="35" t="s">
        <v>75</v>
      </c>
      <c r="B81" s="42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20"/>
      <c r="P81" s="43">
        <v>17.0</v>
      </c>
      <c r="Q81" s="43">
        <v>15.0</v>
      </c>
      <c r="R81" s="43">
        <v>23.0</v>
      </c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ht="12.75" customHeight="1">
      <c r="A82" s="35" t="s">
        <v>24</v>
      </c>
      <c r="B82" s="42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20"/>
      <c r="P82" s="43">
        <v>46.0</v>
      </c>
      <c r="Q82" s="43">
        <v>51.0</v>
      </c>
      <c r="R82" s="43">
        <v>42.0</v>
      </c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ht="12.75" customHeight="1">
      <c r="A83" s="35" t="s">
        <v>79</v>
      </c>
      <c r="B83" s="42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20"/>
      <c r="P83" s="43">
        <v>710.0</v>
      </c>
      <c r="Q83" s="43">
        <v>674.0</v>
      </c>
      <c r="R83" s="43">
        <v>608.0</v>
      </c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ht="12.75" customHeight="1">
      <c r="A84" s="35" t="s">
        <v>75</v>
      </c>
      <c r="B84" s="42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20"/>
      <c r="P84" s="43">
        <v>160.0</v>
      </c>
      <c r="Q84" s="43">
        <v>165.0</v>
      </c>
      <c r="R84" s="43">
        <v>159.0</v>
      </c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ht="12.75" customHeight="1">
      <c r="A85" s="35" t="s">
        <v>24</v>
      </c>
      <c r="B85" s="42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20"/>
      <c r="P85" s="43">
        <v>550.0</v>
      </c>
      <c r="Q85" s="43">
        <v>509.0</v>
      </c>
      <c r="R85" s="43">
        <v>449.0</v>
      </c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ht="12.75" customHeight="1">
      <c r="A86" s="77"/>
      <c r="B86" s="42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20"/>
      <c r="P86" s="43"/>
      <c r="Q86" s="56"/>
      <c r="R86" s="43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ht="12.75" customHeight="1">
      <c r="A87" s="44" t="s">
        <v>80</v>
      </c>
      <c r="B87" s="42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20"/>
      <c r="P87" s="43"/>
      <c r="Q87" s="56"/>
      <c r="R87" s="43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ht="12.75" customHeight="1">
      <c r="A88" s="53" t="s">
        <v>81</v>
      </c>
      <c r="B88" s="42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20"/>
      <c r="P88" s="54">
        <v>2022.0</v>
      </c>
      <c r="Q88" s="54">
        <v>2023.0</v>
      </c>
      <c r="R88" s="54">
        <v>2024.0</v>
      </c>
      <c r="S88" s="2"/>
      <c r="T88" s="2"/>
      <c r="U88" s="2"/>
      <c r="V88" s="2"/>
      <c r="W88" s="2" t="s">
        <v>7</v>
      </c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ht="12.75" customHeight="1">
      <c r="A89" s="35" t="s">
        <v>82</v>
      </c>
      <c r="B89" s="42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20"/>
      <c r="P89" s="78">
        <v>20448.48924</v>
      </c>
      <c r="Q89" s="78">
        <v>20448.48924</v>
      </c>
      <c r="R89" s="78">
        <v>20448.48924</v>
      </c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  <row r="90" ht="12.75" customHeight="1">
      <c r="A90" s="35" t="s">
        <v>83</v>
      </c>
      <c r="B90" s="42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20"/>
      <c r="P90" s="78">
        <v>36477.646991</v>
      </c>
      <c r="Q90" s="78">
        <v>36477.646991</v>
      </c>
      <c r="R90" s="78">
        <v>36477.646991</v>
      </c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  <row r="91" ht="12.75" customHeight="1">
      <c r="A91" s="35" t="s">
        <v>84</v>
      </c>
      <c r="B91" s="42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20"/>
      <c r="P91" s="78">
        <v>25123.204</v>
      </c>
      <c r="Q91" s="78">
        <v>25123.204</v>
      </c>
      <c r="R91" s="78">
        <v>25123.204</v>
      </c>
      <c r="S91" s="2" t="s">
        <v>7</v>
      </c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</row>
    <row r="92" ht="12.75" customHeight="1">
      <c r="A92" s="35" t="s">
        <v>85</v>
      </c>
      <c r="B92" s="42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20"/>
      <c r="P92" s="78">
        <v>206.76</v>
      </c>
      <c r="Q92" s="78">
        <v>238.94</v>
      </c>
      <c r="R92" s="78">
        <v>238.94</v>
      </c>
      <c r="S92" s="2"/>
      <c r="T92" s="2"/>
      <c r="U92" s="79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</row>
    <row r="93" ht="12.75" customHeight="1">
      <c r="A93" s="35" t="s">
        <v>86</v>
      </c>
      <c r="B93" s="42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20"/>
      <c r="P93" s="78">
        <v>162.56</v>
      </c>
      <c r="Q93" s="78">
        <v>194.74</v>
      </c>
      <c r="R93" s="78">
        <v>194.74</v>
      </c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</row>
    <row r="94" ht="12.75" customHeight="1">
      <c r="A94" s="35" t="s">
        <v>87</v>
      </c>
      <c r="B94" s="42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20"/>
      <c r="P94" s="78">
        <v>44.2</v>
      </c>
      <c r="Q94" s="78">
        <v>44.2</v>
      </c>
      <c r="R94" s="78">
        <v>44.2</v>
      </c>
      <c r="S94" s="2"/>
      <c r="T94" s="80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</row>
    <row r="95" ht="12.75" customHeight="1">
      <c r="A95" s="35" t="s">
        <v>88</v>
      </c>
      <c r="B95" s="42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20"/>
      <c r="P95" s="72" t="s">
        <v>72</v>
      </c>
      <c r="Q95" s="72" t="s">
        <v>72</v>
      </c>
      <c r="R95" s="72" t="s">
        <v>72</v>
      </c>
      <c r="S95" s="2"/>
      <c r="T95" s="2"/>
      <c r="U95" s="79" t="s">
        <v>7</v>
      </c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</row>
    <row r="96" ht="12.75" customHeight="1">
      <c r="A96" s="35" t="s">
        <v>89</v>
      </c>
      <c r="B96" s="42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20"/>
      <c r="P96" s="72" t="s">
        <v>72</v>
      </c>
      <c r="Q96" s="72" t="s">
        <v>72</v>
      </c>
      <c r="R96" s="72" t="s">
        <v>72</v>
      </c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</row>
    <row r="97" ht="12.75" customHeight="1">
      <c r="A97" s="35" t="s">
        <v>90</v>
      </c>
      <c r="B97" s="42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20"/>
      <c r="P97" s="43">
        <v>28.0</v>
      </c>
      <c r="Q97" s="43">
        <v>28.0</v>
      </c>
      <c r="R97" s="43">
        <v>28.0</v>
      </c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</row>
    <row r="98" ht="12.75" customHeight="1">
      <c r="A98" s="35" t="s">
        <v>91</v>
      </c>
      <c r="B98" s="42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20"/>
      <c r="P98" s="43">
        <v>64.0</v>
      </c>
      <c r="Q98" s="43">
        <v>64.0</v>
      </c>
      <c r="R98" s="43">
        <v>64.0</v>
      </c>
      <c r="S98" s="2"/>
      <c r="T98" s="2"/>
      <c r="U98" s="2" t="s">
        <v>7</v>
      </c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</row>
    <row r="99" ht="12.75" customHeight="1">
      <c r="A99" s="35" t="s">
        <v>92</v>
      </c>
      <c r="B99" s="42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20"/>
      <c r="P99" s="43">
        <v>7.0</v>
      </c>
      <c r="Q99" s="43">
        <v>7.0</v>
      </c>
      <c r="R99" s="43">
        <v>7.0</v>
      </c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</row>
    <row r="100" ht="12.75" customHeight="1">
      <c r="A100" s="55"/>
      <c r="B100" s="42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20"/>
      <c r="P100" s="43"/>
      <c r="Q100" s="43"/>
      <c r="R100" s="43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</row>
    <row r="101" ht="12.75" customHeight="1">
      <c r="A101" s="53" t="s">
        <v>93</v>
      </c>
      <c r="B101" s="42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20"/>
      <c r="P101" s="54">
        <v>2022.0</v>
      </c>
      <c r="Q101" s="54">
        <v>2023.0</v>
      </c>
      <c r="R101" s="54">
        <v>2024.0</v>
      </c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</row>
    <row r="102" ht="12.75" customHeight="1">
      <c r="A102" s="55" t="s">
        <v>94</v>
      </c>
      <c r="B102" s="42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20"/>
      <c r="P102" s="43">
        <v>15.0</v>
      </c>
      <c r="Q102" s="43">
        <v>15.0</v>
      </c>
      <c r="R102" s="43">
        <v>15.0</v>
      </c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</row>
    <row r="103" ht="12.75" customHeight="1">
      <c r="A103" s="55"/>
      <c r="B103" s="42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20"/>
      <c r="P103" s="43"/>
      <c r="Q103" s="56"/>
      <c r="R103" s="43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</row>
    <row r="104" ht="12.75" customHeight="1">
      <c r="A104" s="53" t="s">
        <v>95</v>
      </c>
      <c r="B104" s="42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20"/>
      <c r="P104" s="54">
        <v>2022.0</v>
      </c>
      <c r="Q104" s="54">
        <v>2023.0</v>
      </c>
      <c r="R104" s="54">
        <v>2024.0</v>
      </c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</row>
    <row r="105" ht="12.75" customHeight="1">
      <c r="A105" s="55" t="s">
        <v>96</v>
      </c>
      <c r="B105" s="42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20"/>
      <c r="P105" s="43">
        <v>1.0</v>
      </c>
      <c r="Q105" s="43">
        <v>1.0</v>
      </c>
      <c r="R105" s="43">
        <v>1.0</v>
      </c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</row>
    <row r="106" ht="12.75" customHeight="1">
      <c r="A106" s="55" t="s">
        <v>97</v>
      </c>
      <c r="B106" s="42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20"/>
      <c r="P106" s="43">
        <v>1.0</v>
      </c>
      <c r="Q106" s="43">
        <v>1.0</v>
      </c>
      <c r="R106" s="43">
        <v>1.0</v>
      </c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</row>
    <row r="107" ht="12.75" customHeight="1">
      <c r="A107" s="55" t="s">
        <v>98</v>
      </c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8"/>
      <c r="P107" s="43">
        <v>65.0</v>
      </c>
      <c r="Q107" s="43">
        <v>80.0</v>
      </c>
      <c r="R107" s="43">
        <v>96.0</v>
      </c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</row>
    <row r="108" ht="12.75" customHeight="1">
      <c r="A108" s="35" t="s">
        <v>99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2"/>
      <c r="P108" s="43">
        <v>274.0</v>
      </c>
      <c r="Q108" s="43">
        <v>250.0</v>
      </c>
      <c r="R108" s="43">
        <v>230.0</v>
      </c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</row>
    <row r="109" ht="12.75" customHeight="1">
      <c r="A109" s="35" t="s">
        <v>100</v>
      </c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2"/>
      <c r="P109" s="43">
        <v>8.0</v>
      </c>
      <c r="Q109" s="43">
        <v>6.0</v>
      </c>
      <c r="R109" s="43">
        <v>6.0</v>
      </c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</row>
    <row r="110" ht="12.75" customHeight="1">
      <c r="A110" s="35" t="s">
        <v>101</v>
      </c>
      <c r="B110" s="70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3"/>
      <c r="P110" s="43">
        <v>190.0</v>
      </c>
      <c r="Q110" s="43">
        <v>250.0</v>
      </c>
      <c r="R110" s="43">
        <v>263.0</v>
      </c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</row>
    <row r="111" ht="12.75" customHeight="1">
      <c r="A111" s="55"/>
      <c r="B111" s="42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20"/>
      <c r="P111" s="43"/>
      <c r="Q111" s="56"/>
      <c r="R111" s="43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</row>
    <row r="112" ht="12.75" customHeight="1">
      <c r="A112" s="53" t="s">
        <v>102</v>
      </c>
      <c r="B112" s="42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20"/>
      <c r="P112" s="54">
        <v>2022.0</v>
      </c>
      <c r="Q112" s="54">
        <v>2023.0</v>
      </c>
      <c r="R112" s="54">
        <v>2024.0</v>
      </c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</row>
    <row r="113" ht="12.75" customHeight="1">
      <c r="A113" s="55" t="s">
        <v>103</v>
      </c>
      <c r="B113" s="42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20"/>
      <c r="P113" s="43">
        <v>1.0</v>
      </c>
      <c r="Q113" s="43">
        <v>1.0</v>
      </c>
      <c r="R113" s="43">
        <v>1.0</v>
      </c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</row>
    <row r="114" ht="12.75" customHeight="1">
      <c r="A114" s="35" t="s">
        <v>104</v>
      </c>
      <c r="B114" s="42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20"/>
      <c r="P114" s="43">
        <v>4.0</v>
      </c>
      <c r="Q114" s="43">
        <v>4.0</v>
      </c>
      <c r="R114" s="43">
        <v>4.0</v>
      </c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</row>
    <row r="115" ht="12.75" customHeight="1">
      <c r="A115" s="55" t="s">
        <v>105</v>
      </c>
      <c r="B115" s="42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20"/>
      <c r="P115" s="43">
        <v>7.0</v>
      </c>
      <c r="Q115" s="43">
        <v>5.0</v>
      </c>
      <c r="R115" s="43">
        <v>7.0</v>
      </c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</row>
    <row r="116" ht="12.75" customHeight="1">
      <c r="A116" s="35" t="s">
        <v>106</v>
      </c>
      <c r="B116" s="42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20"/>
      <c r="P116" s="59">
        <v>16901.963</v>
      </c>
      <c r="Q116" s="59">
        <v>16901.963</v>
      </c>
      <c r="R116" s="59">
        <v>16941.0</v>
      </c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</row>
    <row r="117" ht="12.75" customHeight="1">
      <c r="A117" s="35" t="s">
        <v>107</v>
      </c>
      <c r="B117" s="42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20"/>
      <c r="P117" s="43">
        <v>2.0</v>
      </c>
      <c r="Q117" s="43">
        <v>2.0</v>
      </c>
      <c r="R117" s="43">
        <v>2.0</v>
      </c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</row>
    <row r="118" ht="12.75" customHeight="1">
      <c r="A118" s="55" t="s">
        <v>108</v>
      </c>
      <c r="B118" s="42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20"/>
      <c r="P118" s="43">
        <v>60.0</v>
      </c>
      <c r="Q118" s="43">
        <v>60.0</v>
      </c>
      <c r="R118" s="43">
        <v>60.0</v>
      </c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</row>
    <row r="119" ht="12.75" customHeight="1">
      <c r="A119" s="35" t="s">
        <v>109</v>
      </c>
      <c r="B119" s="42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20"/>
      <c r="P119" s="60" t="s">
        <v>110</v>
      </c>
      <c r="Q119" s="60" t="s">
        <v>110</v>
      </c>
      <c r="R119" s="60" t="s">
        <v>110</v>
      </c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</row>
    <row r="120" ht="12.75" customHeight="1">
      <c r="A120" s="77" t="s">
        <v>7</v>
      </c>
      <c r="B120" s="42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20"/>
      <c r="P120" s="43"/>
      <c r="Q120" s="56"/>
      <c r="R120" s="43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</row>
    <row r="121" ht="12.75" customHeight="1">
      <c r="A121" s="44" t="s">
        <v>111</v>
      </c>
      <c r="B121" s="42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20"/>
      <c r="P121" s="40">
        <v>2022.0</v>
      </c>
      <c r="Q121" s="40">
        <v>2023.0</v>
      </c>
      <c r="R121" s="40">
        <v>2024.0</v>
      </c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</row>
    <row r="122" ht="12.75" customHeight="1">
      <c r="A122" s="35" t="s">
        <v>112</v>
      </c>
      <c r="B122" s="42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20"/>
      <c r="P122" s="43">
        <v>23793.0</v>
      </c>
      <c r="Q122" s="43"/>
      <c r="R122" s="43">
        <v>31429.0</v>
      </c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</row>
    <row r="123" ht="12.75" customHeight="1">
      <c r="A123" s="35" t="s">
        <v>113</v>
      </c>
      <c r="B123" s="42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20"/>
      <c r="P123" s="43">
        <v>15716.0</v>
      </c>
      <c r="Q123" s="43"/>
      <c r="R123" s="43">
        <v>18837.0</v>
      </c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</row>
    <row r="124" ht="12.75" customHeight="1">
      <c r="A124" s="35" t="s">
        <v>114</v>
      </c>
      <c r="B124" s="42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20"/>
      <c r="P124" s="43">
        <v>8077.0</v>
      </c>
      <c r="Q124" s="43"/>
      <c r="R124" s="43">
        <v>12591.0</v>
      </c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</row>
    <row r="125" ht="12.75" customHeight="1">
      <c r="A125" s="35" t="s">
        <v>115</v>
      </c>
      <c r="B125" s="42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43">
        <v>1071.0</v>
      </c>
      <c r="Q125" s="43"/>
      <c r="R125" s="43">
        <v>711.0</v>
      </c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</row>
    <row r="126" ht="12.75" customHeight="1">
      <c r="A126" s="35" t="s">
        <v>116</v>
      </c>
      <c r="B126" s="42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20"/>
      <c r="P126" s="59">
        <v>56.0</v>
      </c>
      <c r="Q126" s="59"/>
      <c r="R126" s="59">
        <v>63.29</v>
      </c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</row>
    <row r="127" ht="12.75" customHeight="1">
      <c r="A127" s="35" t="s">
        <v>117</v>
      </c>
      <c r="B127" s="42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20"/>
      <c r="P127" s="59">
        <v>95.7</v>
      </c>
      <c r="Q127" s="59">
        <v>99.4</v>
      </c>
      <c r="R127" s="59">
        <v>97.7</v>
      </c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</row>
    <row r="128" ht="12.75" customHeight="1">
      <c r="A128" s="35" t="s">
        <v>118</v>
      </c>
      <c r="B128" s="42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20"/>
      <c r="P128" s="59">
        <v>4.3</v>
      </c>
      <c r="Q128" s="59">
        <v>0.6</v>
      </c>
      <c r="R128" s="59">
        <v>2.3</v>
      </c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</row>
    <row r="129" ht="12.75" customHeight="1">
      <c r="A129" s="35" t="s">
        <v>119</v>
      </c>
      <c r="B129" s="42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20"/>
      <c r="P129" s="59">
        <v>59.0</v>
      </c>
      <c r="Q129" s="59">
        <v>75.5</v>
      </c>
      <c r="R129" s="59">
        <v>64.8</v>
      </c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</row>
    <row r="130" ht="12.75" customHeight="1">
      <c r="A130" s="35"/>
      <c r="B130" s="42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20"/>
      <c r="P130" s="43"/>
      <c r="Q130" s="56"/>
      <c r="R130" s="43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</row>
    <row r="131" ht="12.75" customHeight="1">
      <c r="A131" s="44" t="s">
        <v>120</v>
      </c>
      <c r="B131" s="42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40">
        <v>2022.0</v>
      </c>
      <c r="Q131" s="54">
        <v>2023.0</v>
      </c>
      <c r="R131" s="40">
        <v>2024.0</v>
      </c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 t="s">
        <v>7</v>
      </c>
    </row>
    <row r="132" ht="12.75" customHeight="1">
      <c r="A132" s="55" t="s">
        <v>121</v>
      </c>
      <c r="B132" s="42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20"/>
      <c r="P132" s="43"/>
      <c r="Q132" s="56"/>
      <c r="R132" s="43"/>
      <c r="S132" s="2"/>
      <c r="T132" s="2"/>
      <c r="U132" s="2"/>
      <c r="V132" s="2"/>
      <c r="W132" s="83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</row>
    <row r="133" ht="12.75" customHeight="1">
      <c r="A133" s="35" t="s">
        <v>122</v>
      </c>
      <c r="B133" s="42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20"/>
      <c r="P133" s="59">
        <v>125.39</v>
      </c>
      <c r="Q133" s="59">
        <v>125.39</v>
      </c>
      <c r="R133" s="59">
        <v>125.39</v>
      </c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</row>
    <row r="134" ht="12.75" customHeight="1">
      <c r="A134" s="35" t="s">
        <v>123</v>
      </c>
      <c r="B134" s="42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20"/>
      <c r="P134" s="59">
        <v>8.25</v>
      </c>
      <c r="Q134" s="59">
        <v>8.25</v>
      </c>
      <c r="R134" s="59">
        <v>8.25</v>
      </c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</row>
    <row r="135" ht="12.75" customHeight="1">
      <c r="A135" s="35" t="s">
        <v>124</v>
      </c>
      <c r="B135" s="42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20"/>
      <c r="P135" s="59">
        <v>115.2</v>
      </c>
      <c r="Q135" s="59">
        <v>115.2</v>
      </c>
      <c r="R135" s="59">
        <v>115.2</v>
      </c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</row>
    <row r="136" ht="12.75" customHeight="1">
      <c r="A136" s="35" t="s">
        <v>125</v>
      </c>
      <c r="B136" s="42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20"/>
      <c r="P136" s="59">
        <v>940.3</v>
      </c>
      <c r="Q136" s="59">
        <v>1021.47</v>
      </c>
      <c r="R136" s="59">
        <v>1031.47</v>
      </c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</row>
    <row r="137" ht="12.75" customHeight="1">
      <c r="A137" s="55" t="s">
        <v>126</v>
      </c>
      <c r="B137" s="42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20"/>
      <c r="P137" s="43">
        <v>15.0</v>
      </c>
      <c r="Q137" s="43">
        <v>15.0</v>
      </c>
      <c r="R137" s="43">
        <v>15.0</v>
      </c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</row>
    <row r="138" ht="12.75" customHeight="1">
      <c r="A138" s="55" t="s">
        <v>127</v>
      </c>
      <c r="B138" s="42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43">
        <v>20.0</v>
      </c>
      <c r="Q138" s="43">
        <v>20.0</v>
      </c>
      <c r="R138" s="43">
        <v>20.0</v>
      </c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</row>
    <row r="139" ht="12.75" customHeight="1">
      <c r="A139" s="55" t="s">
        <v>128</v>
      </c>
      <c r="B139" s="42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20"/>
      <c r="P139" s="43">
        <v>290.0</v>
      </c>
      <c r="Q139" s="43">
        <v>290.0</v>
      </c>
      <c r="R139" s="43">
        <v>290.0</v>
      </c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</row>
    <row r="140" ht="12.75" customHeight="1">
      <c r="A140" s="55" t="s">
        <v>129</v>
      </c>
      <c r="B140" s="42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20"/>
      <c r="P140" s="43">
        <v>46.0</v>
      </c>
      <c r="Q140" s="43">
        <v>85.0</v>
      </c>
      <c r="R140" s="43">
        <v>82.0</v>
      </c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</row>
    <row r="141" ht="12.75" customHeight="1">
      <c r="A141" s="55" t="s">
        <v>130</v>
      </c>
      <c r="B141" s="42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20"/>
      <c r="P141" s="72" t="s">
        <v>72</v>
      </c>
      <c r="Q141" s="43">
        <v>15.0</v>
      </c>
      <c r="R141" s="43">
        <v>15.0</v>
      </c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</row>
    <row r="142" ht="12.75" customHeight="1">
      <c r="A142" s="35" t="s">
        <v>131</v>
      </c>
      <c r="B142" s="42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20"/>
      <c r="P142" s="43">
        <v>6.0</v>
      </c>
      <c r="Q142" s="43">
        <v>6.0</v>
      </c>
      <c r="R142" s="43">
        <v>6.0</v>
      </c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</row>
    <row r="143" ht="12.75" customHeight="1">
      <c r="A143" s="35" t="s">
        <v>132</v>
      </c>
      <c r="B143" s="25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7"/>
      <c r="P143" s="43">
        <v>30.0</v>
      </c>
      <c r="Q143" s="43">
        <v>40.0</v>
      </c>
      <c r="R143" s="43">
        <v>30.0</v>
      </c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</row>
    <row r="144" ht="12.75" customHeight="1">
      <c r="A144" s="35" t="s">
        <v>133</v>
      </c>
      <c r="B144" s="42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20"/>
      <c r="P144" s="43">
        <v>5.0</v>
      </c>
      <c r="Q144" s="43">
        <v>5.0</v>
      </c>
      <c r="R144" s="43">
        <v>5.0</v>
      </c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</row>
    <row r="145" ht="12.75" customHeight="1">
      <c r="A145" s="35"/>
      <c r="B145" s="42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20"/>
      <c r="P145" s="43"/>
      <c r="Q145" s="56"/>
      <c r="R145" s="43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</row>
    <row r="146" ht="12.75" customHeight="1">
      <c r="A146" s="44" t="s">
        <v>134</v>
      </c>
      <c r="B146" s="42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20"/>
      <c r="P146" s="40">
        <v>2022.0</v>
      </c>
      <c r="Q146" s="54">
        <v>2023.0</v>
      </c>
      <c r="R146" s="40">
        <v>2024.0</v>
      </c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</row>
    <row r="147" ht="12.75" customHeight="1">
      <c r="A147" s="35" t="s">
        <v>135</v>
      </c>
      <c r="B147" s="42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20"/>
      <c r="P147" s="43">
        <v>239.0</v>
      </c>
      <c r="Q147" s="43">
        <v>247.0</v>
      </c>
      <c r="R147" s="43">
        <v>377.0</v>
      </c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</row>
    <row r="148" ht="12.75" customHeight="1">
      <c r="A148" s="35" t="s">
        <v>136</v>
      </c>
      <c r="B148" s="42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20"/>
      <c r="P148" s="43">
        <v>183.0</v>
      </c>
      <c r="Q148" s="43">
        <v>338.0</v>
      </c>
      <c r="R148" s="43">
        <v>338.0</v>
      </c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</row>
    <row r="149" ht="12.75" customHeight="1">
      <c r="A149" s="35" t="s">
        <v>137</v>
      </c>
      <c r="B149" s="42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20"/>
      <c r="P149" s="43">
        <v>107.0</v>
      </c>
      <c r="Q149" s="43">
        <v>84.0</v>
      </c>
      <c r="R149" s="43">
        <v>106.0</v>
      </c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</row>
    <row r="150" ht="12.75" customHeight="1">
      <c r="A150" s="58"/>
      <c r="B150" s="42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20"/>
      <c r="P150" s="43"/>
      <c r="Q150" s="56"/>
      <c r="R150" s="43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</row>
    <row r="151" ht="12.75" customHeight="1">
      <c r="A151" s="49" t="s">
        <v>138</v>
      </c>
      <c r="B151" s="42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20"/>
      <c r="P151" s="40">
        <v>2022.0</v>
      </c>
      <c r="Q151" s="54">
        <v>2023.0</v>
      </c>
      <c r="R151" s="40">
        <v>2024.0</v>
      </c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</row>
    <row r="152" ht="12.75" customHeight="1">
      <c r="A152" s="35" t="s">
        <v>139</v>
      </c>
      <c r="B152" s="42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20"/>
      <c r="P152" s="84" t="s">
        <v>72</v>
      </c>
      <c r="Q152" s="84" t="s">
        <v>72</v>
      </c>
      <c r="R152" s="84" t="s">
        <v>72</v>
      </c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</row>
    <row r="153" ht="12.75" customHeight="1">
      <c r="A153" s="35"/>
      <c r="B153" s="25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7"/>
      <c r="P153" s="43"/>
      <c r="Q153" s="85"/>
      <c r="R153" s="43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</row>
    <row r="154" ht="12.75" customHeight="1">
      <c r="A154" s="86" t="s">
        <v>140</v>
      </c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8"/>
      <c r="P154" s="40">
        <v>2022.0</v>
      </c>
      <c r="Q154" s="54">
        <v>2023.0</v>
      </c>
      <c r="R154" s="40">
        <v>2024.0</v>
      </c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</row>
    <row r="155" ht="12.75" customHeight="1">
      <c r="A155" s="87" t="s">
        <v>141</v>
      </c>
      <c r="B155" s="88" t="s">
        <v>142</v>
      </c>
      <c r="C155" s="81">
        <v>46.8</v>
      </c>
      <c r="D155" s="81">
        <v>262.3</v>
      </c>
      <c r="E155" s="81">
        <v>46.0</v>
      </c>
      <c r="F155" s="81">
        <v>788.4</v>
      </c>
      <c r="G155" s="81"/>
      <c r="H155" s="81">
        <v>553.3</v>
      </c>
      <c r="I155" s="81">
        <v>51.6</v>
      </c>
      <c r="J155" s="81">
        <v>1368.5</v>
      </c>
      <c r="K155" s="81"/>
      <c r="L155" s="81"/>
      <c r="M155" s="81"/>
      <c r="N155" s="81"/>
      <c r="O155" s="82"/>
      <c r="P155" s="59">
        <v>99.0</v>
      </c>
      <c r="Q155" s="59">
        <v>99.0</v>
      </c>
      <c r="R155" s="59">
        <v>99.0</v>
      </c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</row>
    <row r="156" ht="12.75" customHeight="1">
      <c r="A156" s="87" t="s">
        <v>143</v>
      </c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90"/>
      <c r="P156" s="91" t="s">
        <v>72</v>
      </c>
      <c r="Q156" s="91" t="s">
        <v>72</v>
      </c>
      <c r="R156" s="91" t="s">
        <v>72</v>
      </c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</row>
    <row r="157" ht="12.75" customHeight="1">
      <c r="A157" s="87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90"/>
      <c r="P157" s="43"/>
      <c r="Q157" s="85"/>
      <c r="R157" s="43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</row>
    <row r="158" ht="12.75" customHeight="1">
      <c r="A158" s="92" t="s">
        <v>144</v>
      </c>
      <c r="B158" s="81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1"/>
      <c r="N158" s="81"/>
      <c r="O158" s="82"/>
      <c r="P158" s="40">
        <v>2022.0</v>
      </c>
      <c r="Q158" s="40">
        <v>2023.0</v>
      </c>
      <c r="R158" s="40">
        <v>2024.0</v>
      </c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</row>
    <row r="159" ht="12.75" customHeight="1">
      <c r="A159" s="93" t="s">
        <v>145</v>
      </c>
      <c r="B159" s="70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3"/>
      <c r="P159" s="43">
        <v>11.0</v>
      </c>
      <c r="Q159" s="43">
        <v>11.0</v>
      </c>
      <c r="R159" s="43">
        <v>11.0</v>
      </c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</row>
    <row r="160" ht="12.75" customHeight="1">
      <c r="A160" s="35" t="s">
        <v>146</v>
      </c>
      <c r="B160" s="42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20"/>
      <c r="P160" s="43">
        <v>38.0</v>
      </c>
      <c r="Q160" s="43">
        <v>38.0</v>
      </c>
      <c r="R160" s="43">
        <v>42.0</v>
      </c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</row>
    <row r="161" ht="12.75" customHeight="1">
      <c r="A161" s="35"/>
      <c r="B161" s="42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20"/>
      <c r="P161" s="56"/>
      <c r="Q161" s="56"/>
      <c r="R161" s="56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</row>
    <row r="162" ht="12.75" customHeight="1">
      <c r="A162" s="94" t="s">
        <v>147</v>
      </c>
      <c r="B162" s="42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40" t="s">
        <v>148</v>
      </c>
      <c r="Q162" s="40" t="s">
        <v>149</v>
      </c>
      <c r="R162" s="40" t="s">
        <v>150</v>
      </c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</row>
    <row r="163" ht="12.75" customHeight="1">
      <c r="A163" s="55" t="s">
        <v>151</v>
      </c>
      <c r="B163" s="42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20"/>
      <c r="P163" s="95">
        <v>1912.787</v>
      </c>
      <c r="Q163" s="95">
        <f>SUM(Q164:Q165)</f>
        <v>1768.082</v>
      </c>
      <c r="R163" s="95">
        <v>1676.338</v>
      </c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</row>
    <row r="164" ht="12.75" customHeight="1">
      <c r="A164" s="55" t="s">
        <v>152</v>
      </c>
      <c r="B164" s="42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20"/>
      <c r="P164" s="95">
        <v>960.583</v>
      </c>
      <c r="Q164" s="95">
        <v>959.483</v>
      </c>
      <c r="R164" s="95">
        <v>1175.65</v>
      </c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</row>
    <row r="165" ht="12.75" customHeight="1">
      <c r="A165" s="55" t="s">
        <v>153</v>
      </c>
      <c r="B165" s="42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95">
        <v>952.204</v>
      </c>
      <c r="Q165" s="95">
        <v>808.599</v>
      </c>
      <c r="R165" s="95">
        <v>500.688</v>
      </c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</row>
    <row r="166" ht="12.75" customHeight="1">
      <c r="A166" s="55" t="s">
        <v>154</v>
      </c>
      <c r="B166" s="42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20"/>
      <c r="P166" s="95">
        <v>1636.435</v>
      </c>
      <c r="Q166" s="95">
        <f>SUM(Q167:Q169)</f>
        <v>1711.581</v>
      </c>
      <c r="R166" s="95">
        <v>1636.049</v>
      </c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</row>
    <row r="167" ht="12.75" customHeight="1">
      <c r="A167" s="55" t="s">
        <v>152</v>
      </c>
      <c r="B167" s="42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20"/>
      <c r="P167" s="95">
        <v>958.31</v>
      </c>
      <c r="Q167" s="95">
        <v>959.073</v>
      </c>
      <c r="R167" s="95">
        <v>1171.439</v>
      </c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</row>
    <row r="168" ht="12.75" customHeight="1">
      <c r="A168" s="55" t="s">
        <v>153</v>
      </c>
      <c r="B168" s="42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20"/>
      <c r="P168" s="95">
        <v>502.24</v>
      </c>
      <c r="Q168" s="95">
        <v>616.369</v>
      </c>
      <c r="R168" s="95">
        <v>464.61</v>
      </c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</row>
    <row r="169" ht="12.75" customHeight="1">
      <c r="A169" s="96" t="s">
        <v>155</v>
      </c>
      <c r="B169" s="97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9"/>
      <c r="P169" s="100">
        <v>175.886</v>
      </c>
      <c r="Q169" s="95">
        <v>136.139</v>
      </c>
      <c r="R169" s="91" t="s">
        <v>72</v>
      </c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</row>
    <row r="170" ht="12.75" customHeight="1">
      <c r="A170" s="29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</row>
    <row r="171" ht="12.75" customHeight="1">
      <c r="A171" s="29" t="s">
        <v>156</v>
      </c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</row>
    <row r="172" ht="12.75" customHeight="1">
      <c r="A172" s="101" t="s">
        <v>157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</row>
    <row r="173" ht="12.75" customHeight="1">
      <c r="A173" s="101" t="s">
        <v>158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</row>
    <row r="174" ht="12.75" customHeight="1">
      <c r="A174" s="101" t="s">
        <v>159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</row>
    <row r="175" ht="12.75" customHeight="1">
      <c r="A175" s="2" t="s">
        <v>160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</row>
    <row r="194" ht="12.75" customHeight="1">
      <c r="A194" s="2"/>
      <c r="B194" s="102" t="s">
        <v>161</v>
      </c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</row>
    <row r="195" ht="12.75" customHeight="1">
      <c r="A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</row>
    <row r="196" ht="12.75" customHeight="1">
      <c r="A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</row>
    <row r="197" ht="12.75" customHeight="1">
      <c r="A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</row>
    <row r="198" ht="12.75" customHeight="1">
      <c r="A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</row>
  </sheetData>
  <mergeCells count="27">
    <mergeCell ref="A1:Q1"/>
    <mergeCell ref="A2:Q2"/>
    <mergeCell ref="P3:R3"/>
    <mergeCell ref="P4:R4"/>
    <mergeCell ref="P5:R5"/>
    <mergeCell ref="P6:R6"/>
    <mergeCell ref="P7:R7"/>
    <mergeCell ref="P8:R8"/>
    <mergeCell ref="P9:R9"/>
    <mergeCell ref="P10:R10"/>
    <mergeCell ref="P11:R11"/>
    <mergeCell ref="P12:R12"/>
    <mergeCell ref="P13:R13"/>
    <mergeCell ref="P14:R14"/>
    <mergeCell ref="P58:R58"/>
    <mergeCell ref="P59:R59"/>
    <mergeCell ref="A172:O172"/>
    <mergeCell ref="A173:O173"/>
    <mergeCell ref="A174:O174"/>
    <mergeCell ref="B194:B198"/>
    <mergeCell ref="P15:R15"/>
    <mergeCell ref="P21:R21"/>
    <mergeCell ref="P22:R22"/>
    <mergeCell ref="P23:R23"/>
    <mergeCell ref="P24:R24"/>
    <mergeCell ref="P25:R25"/>
    <mergeCell ref="P26:R26"/>
  </mergeCells>
  <printOptions/>
  <pageMargins bottom="0.33" footer="0.0" header="0.0" left="0.17" right="0.24" top="0.4"/>
  <pageSetup orientation="portrait"/>
  <drawing r:id="rId1"/>
</worksheet>
</file>